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321237C-2CB4-4981-A85B-672FBE33AD0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4" i="2" l="1"/>
  <c r="A16" i="2"/>
  <c r="A18" i="2"/>
  <c r="I5" i="2"/>
  <c r="A24" i="2"/>
  <c r="A3" i="2"/>
  <c r="A4" i="2" s="1"/>
  <c r="A5" i="2" s="1"/>
  <c r="A6" i="2" s="1"/>
  <c r="A7" i="2" s="1"/>
  <c r="A8" i="2" s="1"/>
  <c r="A9" i="2" s="1"/>
  <c r="A10" i="2" s="1"/>
  <c r="A11" i="2" s="1"/>
  <c r="A26" i="2"/>
  <c r="A32" i="2"/>
  <c r="A34" i="2"/>
  <c r="I8" i="2"/>
  <c r="A39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<sst xmlns="http://schemas.openxmlformats.org/spreadsheetml/2006/main" count="2092" uniqueCount="337">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</sst>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2046454.4375</v>
      </c>
    </row>
    <row r="8" spans="1:3" ht="15" customHeight="1" x14ac:dyDescent="0.2">
      <c r="B8" s="5" t="s">
        <v>19</v>
      </c>
      <c r="C8" s="44">
        <v>0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0.86682701110839799</v>
      </c>
    </row>
    <row r="11" spans="1:3" ht="15" customHeight="1" x14ac:dyDescent="0.2">
      <c r="B11" s="5" t="s">
        <v>22</v>
      </c>
      <c r="C11" s="45">
        <v>0.872</v>
      </c>
    </row>
    <row r="12" spans="1:3" ht="15" customHeight="1" x14ac:dyDescent="0.2">
      <c r="B12" s="5" t="s">
        <v>23</v>
      </c>
      <c r="C12" s="45">
        <v>0.92299999999999993</v>
      </c>
    </row>
    <row r="13" spans="1:3" ht="15" customHeight="1" x14ac:dyDescent="0.2">
      <c r="B13" s="5" t="s">
        <v>24</v>
      </c>
      <c r="C13" s="45">
        <v>0.32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8.8000000000000009E-2</v>
      </c>
    </row>
    <row r="24" spans="1:3" ht="15" customHeight="1" x14ac:dyDescent="0.2">
      <c r="B24" s="15" t="s">
        <v>33</v>
      </c>
      <c r="C24" s="45">
        <v>0.56720000000000004</v>
      </c>
    </row>
    <row r="25" spans="1:3" ht="15" customHeight="1" x14ac:dyDescent="0.2">
      <c r="B25" s="15" t="s">
        <v>34</v>
      </c>
      <c r="C25" s="45">
        <v>0.32450000000000001</v>
      </c>
    </row>
    <row r="26" spans="1:3" ht="15" customHeight="1" x14ac:dyDescent="0.2">
      <c r="B26" s="15" t="s">
        <v>35</v>
      </c>
      <c r="C26" s="45">
        <v>2.0299999999999999E-2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0.572903494194271</v>
      </c>
    </row>
    <row r="30" spans="1:3" ht="14.25" customHeight="1" x14ac:dyDescent="0.2">
      <c r="B30" s="25" t="s">
        <v>38</v>
      </c>
      <c r="C30" s="99">
        <v>2.97816919797022E-2</v>
      </c>
    </row>
    <row r="31" spans="1:3" ht="14.25" customHeight="1" x14ac:dyDescent="0.2">
      <c r="B31" s="25" t="s">
        <v>39</v>
      </c>
      <c r="C31" s="99">
        <v>2.5306962329746899E-2</v>
      </c>
    </row>
    <row r="32" spans="1:3" ht="14.25" customHeight="1" x14ac:dyDescent="0.2">
      <c r="B32" s="25" t="s">
        <v>40</v>
      </c>
      <c r="C32" s="99">
        <v>0.37200785149628002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5.0144372572854303</v>
      </c>
    </row>
    <row r="38" spans="1:5" ht="15" customHeight="1" x14ac:dyDescent="0.2">
      <c r="B38" s="11" t="s">
        <v>45</v>
      </c>
      <c r="C38" s="43">
        <v>7.1772532948622496</v>
      </c>
      <c r="D38" s="12"/>
      <c r="E38" s="13"/>
    </row>
    <row r="39" spans="1:5" ht="15" customHeight="1" x14ac:dyDescent="0.2">
      <c r="B39" s="11" t="s">
        <v>46</v>
      </c>
      <c r="C39" s="43">
        <v>8.3852535833922399</v>
      </c>
      <c r="D39" s="12"/>
      <c r="E39" s="12"/>
    </row>
    <row r="40" spans="1:5" ht="15" customHeight="1" x14ac:dyDescent="0.2">
      <c r="B40" s="11" t="s">
        <v>47</v>
      </c>
      <c r="C40" s="100">
        <v>0.19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4.5221666899999997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2.11395375E-2</v>
      </c>
      <c r="D45" s="12"/>
    </row>
    <row r="46" spans="1:5" ht="15.75" customHeight="1" x14ac:dyDescent="0.2">
      <c r="B46" s="11" t="s">
        <v>52</v>
      </c>
      <c r="C46" s="45">
        <v>7.4799499999999991E-2</v>
      </c>
      <c r="D46" s="12"/>
    </row>
    <row r="47" spans="1:5" ht="15.75" customHeight="1" x14ac:dyDescent="0.2">
      <c r="B47" s="11" t="s">
        <v>53</v>
      </c>
      <c r="C47" s="45">
        <v>0.13228186250000001</v>
      </c>
      <c r="D47" s="12"/>
      <c r="E47" s="13"/>
    </row>
    <row r="48" spans="1:5" ht="15" customHeight="1" x14ac:dyDescent="0.2">
      <c r="B48" s="11" t="s">
        <v>54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0.64658700000000002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5.6338878000000002E-2</v>
      </c>
    </row>
    <row r="63" spans="1:4" ht="15.75" customHeight="1" x14ac:dyDescent="0.2">
      <c r="A63" s="4"/>
    </row>
  </sheetData>
  <sheetProtection algorithmName="SHA-512" hashValue="79CxXFSc6pjhDCFBU8vNaGQ5EZ83Q3oo4LpuJj1JRoKCbZjuv9L+ZSiTagqeotowKTwKz3rf844M1lfAIBRZNw==" saltValue="lcAv56v2ygx8nhPKK2gn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0.67624937216011005</v>
      </c>
      <c r="C2" s="98">
        <v>0.95</v>
      </c>
      <c r="D2" s="56">
        <v>45.538469166818018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42.692246247747647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218.572803066435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8.9825738217550022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0.20955411639807101</v>
      </c>
      <c r="C10" s="98">
        <v>0.95</v>
      </c>
      <c r="D10" s="56">
        <v>13.70995814776825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0.20955411639807101</v>
      </c>
      <c r="C11" s="98">
        <v>0.95</v>
      </c>
      <c r="D11" s="56">
        <v>13.70995814776825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0.20955411639807101</v>
      </c>
      <c r="C12" s="98">
        <v>0.95</v>
      </c>
      <c r="D12" s="56">
        <v>13.70995814776825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0.20955411639807101</v>
      </c>
      <c r="C13" s="98">
        <v>0.95</v>
      </c>
      <c r="D13" s="56">
        <v>13.70995814776825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0.20955411639807101</v>
      </c>
      <c r="C14" s="98">
        <v>0.95</v>
      </c>
      <c r="D14" s="56">
        <v>13.70995814776825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0.20955411639807101</v>
      </c>
      <c r="C15" s="98">
        <v>0.95</v>
      </c>
      <c r="D15" s="56">
        <v>13.70995814776825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0.44919677959070559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0.41105120000000001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5.0978270834575747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5.0978270834575747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0.98877619999999988</v>
      </c>
      <c r="C21" s="98">
        <v>0.95</v>
      </c>
      <c r="D21" s="56">
        <v>93.973155012451954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23.487909719040388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4.5674458261497017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0.24994185905979999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0.163439121444305</v>
      </c>
      <c r="C27" s="98">
        <v>0.95</v>
      </c>
      <c r="D27" s="56">
        <v>19.711165685025641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0.96224355990619204</v>
      </c>
      <c r="C29" s="98">
        <v>0.95</v>
      </c>
      <c r="D29" s="56">
        <v>85.139330298277699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3.1374405621372272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0.2722016525</v>
      </c>
      <c r="C32" s="98">
        <v>0.95</v>
      </c>
      <c r="D32" s="56">
        <v>0.93094042298659452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1.380272503608452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0.66087745625697092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tZD2gsiYjgjV0VOSEqKTj7O/gJQ45b2Fp7i/vHpxCjooT3r/KXlmAswxe9FLWAF+++2axZey35vwVrIxvX+Qg==" saltValue="vGfMLuHLUTNKcPstKTop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jVT32GUqBvvVUswk8GfimUM1srFEBawPRs6rcvRQY4d5T8+TGQWSD9uGHvmGKIu+F+Ff9CLjHc/p9CioeMX9A==" saltValue="58+6u5P1Ts98hncUaMAd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QGOTdM8y6+8oYhfSvMG0b6DHgwhyRKVD+aB2MArx3nL0yBTj/4hzRVqmKNTNEbguJIccke582bnDrKcsCHGCA==" saltValue="5CdkbnPWWe15t3fKcoJZ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4xUWUZ88JUQo+FMYp03+qPo2jjL7IFKZE6DbBiURmjPQksR7oBeHAvlZoAvmGF6oFfLcrFihybGt05ledlwMGQ==" saltValue="V9Rd87CJ+L6FZJWxKRup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N5aRf+dkPvT7TvP09MMzUhp4oTsBRF+LZh6N3rv9+jrN3s2/3KWzzSoIUkedxtfJMcrU8PTqtdPIlT4LhoSHg==" saltValue="PMIe4OR5ouoWaOqgSgJu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uo6US0AbS1YfPkm7ZGtgby4XQuEx4waSbmixDQdg2ToTLuz47Y+WzSBnXsJvcZABO4NyPzfPxfuzv+4cmJMYRg==" saltValue="gjHH7HOu/h1w3G/pqu8z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f0zjfFIsoCiEQGW5dv6wJzLEMUY+cXPEh/kCg25o0gRNyPb8Rq5W2puIqS/IatTqXxqsSClQOB9/u4QV1VQ/w==" saltValue="w3DHFIGgCX3DaaLfUL7V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iWdBD4joBPzHsfvdVrAEwI0w6gJV6PP6TvpKhuT+5q3o7XUMrnJuCrKtYZq0pwXVZTv00jF0X1Y3nSVIPSfdQ==" saltValue="1qQ785WYgP6ocenwq87Y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e1mmjw0dy6CO+1A2GC7bNnYTbAUw7nEgu1aXz++l7aWl57Z3S12Wap4xS5MCgW+oF5hw/yZUARZ9YNeE3TUaA==" saltValue="Vj4R2IjPRi8Ywl6/GXO/y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lT5oHYyHZCkYwsn9zldbb1n+HdHNpw/rvqdkaTI2iNPQt77FZCwM1BVGWmF+sq9I09kPJXRecdlcXoG8NaZdA==" saltValue="jOtvjL3ocUloIkuJwaBp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7">
        <f t="shared" ref="G2:G11" si="0">C2+D2+E2+F2</f>
        <v>8212000</v>
      </c>
      <c r="H2" s="17">
        <f t="shared" ref="H2:H11" si="1">(B2 + stillbirth*B2/(1000-stillbirth))/(1-abortion)</f>
        <v>501773.89747781289</v>
      </c>
      <c r="I2" s="17">
        <f t="shared" ref="I2:I11" si="2">G2-H2</f>
        <v>7710226.1025221869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C7hcok2l5t/A1XzS0ndOVur9mNUUI9AJd+iHjPJ2S18z+M9L1L13KDig6VYUszdaMmTPoIjWzyhBwayvifqIw==" saltValue="qg/niqo4RpDMu73LB64ie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qPa/LD9xC9h4HbxJHhvHmwoUtYzRrYt68CYRCr5PrzQfSeJhr8tkHQL46Y356f7vOE7hXwbXK4GTHFPKlm/mQ==" saltValue="EjdTati5TgUcGq16be+Nb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3UbvspLX5GlSIe6gMH7l0wHuRmRGZRnn7Bd/FmpVlpyKiYoT0zUh8haIgom/FEHH6wyccWclPxyAE7v76qUsw==" saltValue="d7S38xvpGbLytbRW68hi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bTcXttjA7WhyxWW6k5IQ/ZH6GkHaRj53d/JaBPre+0+TPwYdD1gL9cw8PdFJPVPJ6hr9IPfRJA9GgVtSOtwkA==" saltValue="PX0eGd3ZkS92rvxd730X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bxR9XrhsHY4mq7DdwkOVnY6tP6+zoj3TCEf1qQt+lxg6lrOa1idZKlGmhxRQXMZf5oaW51NmjB2xGsw0m5QIQ==" saltValue="a+kB3ul3nJb1oXdhpC90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pYv01m4V0jQ62m8XwJ8Yx1d7Shcn65UNJ1H5UWSXWJmWMeJpqOcmIZpSmwRPmfeycC1BcXCNIs0VT3m8rXmiA==" saltValue="5RY3Hu5D2N3dZiQfXqTx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FmowNi9NRdtK09N/0Iql/kZyhOFqrLoYjbH6Jaiw7ZmHKZhiVgEK4yzBc5Ns9xLT16CSakWDN8Q/1l+VD6GSg==" saltValue="dIWSwAExvhf7C7U2FkTB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Ea/I/odDpPEd/jB6SgNIKVYriVlUvcl6Fpb8aGRCSHMMlW+r+R5170+KO9SsuDQsQpVwrYdB3DKdSinjbQNzg==" saltValue="T53kk09IrkOy/TzLsvsH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+KsGZEPxURqoo2BRtzJSL/4PupXKnxu86qoDp/yDSXaZzEKrNyS+KYY1rWvExEM2JYBqYu0qlEpAHCTbtijRaQ==" saltValue="/+DgxwnphP8kjvMdzrw/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pwQVtsXTj592gW7DEPMKnLNqGz/w/fwDiSFDKJ1zsou+/gT5XFlBjm1n0br1f5JdgMnU/cpOiJhLSbQoWvcAw==" saltValue="V7ku5E06L0qt5u+otyoqm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3.9236834006533737E-2</v>
      </c>
    </row>
    <row r="5" spans="1:8" ht="15.75" customHeight="1" x14ac:dyDescent="0.2">
      <c r="B5" s="19" t="s">
        <v>80</v>
      </c>
      <c r="C5" s="101">
        <v>5.8355774577103239E-2</v>
      </c>
    </row>
    <row r="6" spans="1:8" ht="15.75" customHeight="1" x14ac:dyDescent="0.2">
      <c r="B6" s="19" t="s">
        <v>81</v>
      </c>
      <c r="C6" s="101">
        <v>0.11483422145262009</v>
      </c>
    </row>
    <row r="7" spans="1:8" ht="15.75" customHeight="1" x14ac:dyDescent="0.2">
      <c r="B7" s="19" t="s">
        <v>82</v>
      </c>
      <c r="C7" s="101">
        <v>0.41164288809749228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0.28873315237985708</v>
      </c>
    </row>
    <row r="10" spans="1:8" ht="15.75" customHeight="1" x14ac:dyDescent="0.2">
      <c r="B10" s="19" t="s">
        <v>85</v>
      </c>
      <c r="C10" s="101">
        <v>8.7197129486393604E-2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0.12844188618955241</v>
      </c>
      <c r="D14" s="55">
        <v>0.12844188618955241</v>
      </c>
      <c r="E14" s="55">
        <v>0.12844188618955241</v>
      </c>
      <c r="F14" s="55">
        <v>0.12844188618955241</v>
      </c>
    </row>
    <row r="15" spans="1:8" ht="15.75" customHeight="1" x14ac:dyDescent="0.2">
      <c r="B15" s="19" t="s">
        <v>88</v>
      </c>
      <c r="C15" s="101">
        <v>0.1083290375590187</v>
      </c>
      <c r="D15" s="101">
        <v>0.1083290375590187</v>
      </c>
      <c r="E15" s="101">
        <v>0.1083290375590187</v>
      </c>
      <c r="F15" s="101">
        <v>0.1083290375590187</v>
      </c>
    </row>
    <row r="16" spans="1:8" ht="15.75" customHeight="1" x14ac:dyDescent="0.2">
      <c r="B16" s="19" t="s">
        <v>89</v>
      </c>
      <c r="C16" s="101">
        <v>2.0628623497681301E-2</v>
      </c>
      <c r="D16" s="101">
        <v>2.0628623497681301E-2</v>
      </c>
      <c r="E16" s="101">
        <v>2.0628623497681301E-2</v>
      </c>
      <c r="F16" s="101">
        <v>2.0628623497681301E-2</v>
      </c>
    </row>
    <row r="17" spans="1:8" ht="15.75" customHeight="1" x14ac:dyDescent="0.2">
      <c r="B17" s="19" t="s">
        <v>90</v>
      </c>
      <c r="C17" s="101">
        <v>1.8217527929640431E-2</v>
      </c>
      <c r="D17" s="101">
        <v>1.8217527929640431E-2</v>
      </c>
      <c r="E17" s="101">
        <v>1.8217527929640431E-2</v>
      </c>
      <c r="F17" s="101">
        <v>1.8217527929640431E-2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4.0707901831151617E-2</v>
      </c>
      <c r="D19" s="101">
        <v>4.0707901831151617E-2</v>
      </c>
      <c r="E19" s="101">
        <v>4.0707901831151617E-2</v>
      </c>
      <c r="F19" s="101">
        <v>4.0707901831151617E-2</v>
      </c>
    </row>
    <row r="20" spans="1:8" ht="15.75" customHeight="1" x14ac:dyDescent="0.2">
      <c r="B20" s="19" t="s">
        <v>93</v>
      </c>
      <c r="C20" s="101">
        <v>9.13117794011159E-2</v>
      </c>
      <c r="D20" s="101">
        <v>9.13117794011159E-2</v>
      </c>
      <c r="E20" s="101">
        <v>9.13117794011159E-2</v>
      </c>
      <c r="F20" s="101">
        <v>9.13117794011159E-2</v>
      </c>
    </row>
    <row r="21" spans="1:8" ht="15.75" customHeight="1" x14ac:dyDescent="0.2">
      <c r="B21" s="19" t="s">
        <v>94</v>
      </c>
      <c r="C21" s="101">
        <v>0.1104602843180513</v>
      </c>
      <c r="D21" s="101">
        <v>0.1104602843180513</v>
      </c>
      <c r="E21" s="101">
        <v>0.1104602843180513</v>
      </c>
      <c r="F21" s="101">
        <v>0.1104602843180513</v>
      </c>
    </row>
    <row r="22" spans="1:8" ht="15.75" customHeight="1" x14ac:dyDescent="0.2">
      <c r="B22" s="19" t="s">
        <v>95</v>
      </c>
      <c r="C22" s="101">
        <v>0.4819029592737884</v>
      </c>
      <c r="D22" s="101">
        <v>0.4819029592737884</v>
      </c>
      <c r="E22" s="101">
        <v>0.4819029592737884</v>
      </c>
      <c r="F22" s="101">
        <v>0.4819029592737884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4.9599230000000001E-2</v>
      </c>
    </row>
    <row r="27" spans="1:8" ht="15.75" customHeight="1" x14ac:dyDescent="0.2">
      <c r="B27" s="19" t="s">
        <v>102</v>
      </c>
      <c r="C27" s="101">
        <v>5.3032503999999987E-2</v>
      </c>
    </row>
    <row r="28" spans="1:8" ht="15.75" customHeight="1" x14ac:dyDescent="0.2">
      <c r="B28" s="19" t="s">
        <v>103</v>
      </c>
      <c r="C28" s="101">
        <v>0.110220151</v>
      </c>
    </row>
    <row r="29" spans="1:8" ht="15.75" customHeight="1" x14ac:dyDescent="0.2">
      <c r="B29" s="19" t="s">
        <v>104</v>
      </c>
      <c r="C29" s="101">
        <v>0.122891953</v>
      </c>
    </row>
    <row r="30" spans="1:8" ht="15.75" customHeight="1" x14ac:dyDescent="0.2">
      <c r="B30" s="19" t="s">
        <v>2</v>
      </c>
      <c r="C30" s="101">
        <v>7.3900320000000005E-2</v>
      </c>
    </row>
    <row r="31" spans="1:8" ht="15.75" customHeight="1" x14ac:dyDescent="0.2">
      <c r="B31" s="19" t="s">
        <v>105</v>
      </c>
      <c r="C31" s="101">
        <v>5.9789176999999999E-2</v>
      </c>
    </row>
    <row r="32" spans="1:8" ht="15.75" customHeight="1" x14ac:dyDescent="0.2">
      <c r="B32" s="19" t="s">
        <v>106</v>
      </c>
      <c r="C32" s="101">
        <v>0.12020602599999999</v>
      </c>
    </row>
    <row r="33" spans="2:3" ht="15.75" customHeight="1" x14ac:dyDescent="0.2">
      <c r="B33" s="19" t="s">
        <v>107</v>
      </c>
      <c r="C33" s="101">
        <v>0.11539405899999999</v>
      </c>
    </row>
    <row r="34" spans="2:3" ht="15.75" customHeight="1" x14ac:dyDescent="0.2">
      <c r="B34" s="19" t="s">
        <v>108</v>
      </c>
      <c r="C34" s="101">
        <v>0.29496657999999998</v>
      </c>
    </row>
    <row r="35" spans="2:3" ht="15.75" customHeight="1" x14ac:dyDescent="0.2">
      <c r="B35" s="27" t="s">
        <v>41</v>
      </c>
      <c r="C35" s="48">
        <f>SUM(C26:C34)</f>
        <v>0.99999999999999989</v>
      </c>
    </row>
  </sheetData>
  <sheetProtection algorithmName="SHA-512" hashValue="vctBPBUQqfvEYflKXO+yV3mazoPTbdtSRY0u4cNpeq81LBjJiK5KbfkfFY3NwSyuW5gUAPKQBtonGcepTLOrtg==" saltValue="Nl/u5ZST95Hqp4sUzdvQ1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RGe43RYITqAkitBQQacPdcAPhv1ogYS9tWW7HPGmPdl2BVDmto1ceChKamiCAXh2c03zYW79p5SBy7fRm/4jQ==" saltValue="ytJszUEhinTCKO28Wqk3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0.33324050903320301</v>
      </c>
      <c r="D2" s="53">
        <v>0.18352399999999999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0.48439079523086498</v>
      </c>
      <c r="D3" s="53">
        <v>0.32418390000000002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>
        <v>0</v>
      </c>
    </row>
    <row r="5" spans="1:7" x14ac:dyDescent="0.2">
      <c r="B5" s="3" t="s">
        <v>132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Rz1baTtMG8HYLbHXQaShpruybMId5dk4+QXd0J6O4attYSLleUvR6nvxIIykd+FsueG71NaIaU5Rscr9Pud42w==" saltValue="kdgSuM5NbC0GB0GF5WPOA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6ckWcKLj1zye4zPGIJ2/qM6LYdFiRTSYJx1Az/SKzShW5i47HgVEHJ1hXxoI19mh/HZr6o2OEYuEaboTdCfEA==" saltValue="LuWYDjrxrvFfUt7LPZ0R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+vNxiuukSi5nDlS0BtmkH+UySMSAzZMKqYJeAnp/RfTnYIXKglHfEjnjPRBgs2/GvhcBkS6ifhKfLwTIJhvj4A==" saltValue="kB9DXtxmpty5ukecWXoqb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i6MueNMvinDIQvzLI7CmuGVPmsamj8RpQohC2PH/GX3W3z7FJSH6JhvG1KTHMYs2HZEIDOQzIW2CneF/Kg2flQ==" saltValue="lt1kPc7k58zdS0VgWzPH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gzsdshiYybMzHAyzcx7L06lSkxL2WG7UgZNw3WsX4KsWby427k+MtPaCTVoOHfIOD05NzLcSF2wNE2HlqRk9Q==" saltValue="jcedWXbL7II1BHp9Qd1G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2023-01-25T12:54:52Z</dcterms:modified>
</cp:coreProperties>
</file>