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CECF74E-41AE-48AE-888A-4A726595949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26" i="2" l="1"/>
  <c r="A3" i="2"/>
  <c r="I6" i="2"/>
  <c r="A32" i="2"/>
  <c r="A34" i="2"/>
  <c r="A18" i="2"/>
  <c r="A24" i="2"/>
  <c r="A16" i="2"/>
  <c r="I8" i="2"/>
  <c r="A39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<sst xmlns="http://schemas.openxmlformats.org/spreadsheetml/2006/main" count="2092" uniqueCount="337">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</sst>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2383119.640625</v>
      </c>
    </row>
    <row r="8" spans="1:3" ht="15" customHeight="1" x14ac:dyDescent="0.2">
      <c r="B8" s="5" t="s">
        <v>19</v>
      </c>
      <c r="C8" s="44">
        <v>0.10199999999999999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0.73104637145996099</v>
      </c>
    </row>
    <row r="11" spans="1:3" ht="15" customHeight="1" x14ac:dyDescent="0.2">
      <c r="B11" s="5" t="s">
        <v>22</v>
      </c>
      <c r="C11" s="45">
        <v>0.96200000000000008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0.17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0.18629999999999999</v>
      </c>
    </row>
    <row r="24" spans="1:3" ht="15" customHeight="1" x14ac:dyDescent="0.2">
      <c r="B24" s="15" t="s">
        <v>33</v>
      </c>
      <c r="C24" s="45">
        <v>0.53220000000000001</v>
      </c>
    </row>
    <row r="25" spans="1:3" ht="15" customHeight="1" x14ac:dyDescent="0.2">
      <c r="B25" s="15" t="s">
        <v>34</v>
      </c>
      <c r="C25" s="45">
        <v>0.24540000000000001</v>
      </c>
    </row>
    <row r="26" spans="1:3" ht="15" customHeight="1" x14ac:dyDescent="0.2">
      <c r="B26" s="15" t="s">
        <v>35</v>
      </c>
      <c r="C26" s="45">
        <v>3.61E-2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14.591883124677</v>
      </c>
    </row>
    <row r="38" spans="1:5" ht="15" customHeight="1" x14ac:dyDescent="0.2">
      <c r="B38" s="11" t="s">
        <v>45</v>
      </c>
      <c r="C38" s="43">
        <v>21.038436378730701</v>
      </c>
      <c r="D38" s="12"/>
      <c r="E38" s="13"/>
    </row>
    <row r="39" spans="1:5" ht="15" customHeight="1" x14ac:dyDescent="0.2">
      <c r="B39" s="11" t="s">
        <v>46</v>
      </c>
      <c r="C39" s="43">
        <v>24.199999999517399</v>
      </c>
      <c r="D39" s="12"/>
      <c r="E39" s="12"/>
    </row>
    <row r="40" spans="1:5" ht="15" customHeight="1" x14ac:dyDescent="0.2">
      <c r="B40" s="11" t="s">
        <v>47</v>
      </c>
      <c r="C40" s="100">
        <v>1.25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9.3542334619999998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1.8793399999999998E-2</v>
      </c>
      <c r="D45" s="12"/>
    </row>
    <row r="46" spans="1:5" ht="15.75" customHeight="1" x14ac:dyDescent="0.2">
      <c r="B46" s="11" t="s">
        <v>52</v>
      </c>
      <c r="C46" s="45">
        <v>7.1404949999999995E-2</v>
      </c>
      <c r="D46" s="12"/>
    </row>
    <row r="47" spans="1:5" ht="15.75" customHeight="1" x14ac:dyDescent="0.2">
      <c r="B47" s="11" t="s">
        <v>53</v>
      </c>
      <c r="C47" s="45">
        <v>0.1104407</v>
      </c>
      <c r="D47" s="12"/>
      <c r="E47" s="13"/>
    </row>
    <row r="48" spans="1:5" ht="15" customHeight="1" x14ac:dyDescent="0.2">
      <c r="B48" s="11" t="s">
        <v>54</v>
      </c>
      <c r="C48" s="46">
        <v>0.79936094999999996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0.58011699999999999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9.1047744999999902E-2</v>
      </c>
    </row>
    <row r="63" spans="1:4" ht="15.75" customHeight="1" x14ac:dyDescent="0.2">
      <c r="A63" s="4"/>
    </row>
  </sheetData>
  <sheetProtection algorithmName="SHA-512" hashValue="bQM/pwAJqdwrGBII8LjAAlP3tY5cLrGB9DjzPxI/l4LNf6U8E7evcuMB8cVJ3nnChX7V1sCnigkBlKeOChXoUg==" saltValue="igilQx5Uwj3wkmVE4tw+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91.27399970601509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43.717353164893979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935.6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1.4824883808812159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14.73506506491457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14.73506506491457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14.73506506491457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14.73506506491457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14.73506506491457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14.73506506491457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1.474307802764647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21.412062375026149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21.412062375026149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0.95</v>
      </c>
      <c r="C21" s="98">
        <v>0.95</v>
      </c>
      <c r="D21" s="56">
        <v>17.19927253299581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25.79440028261962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5.2081376493661544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0.24014004999999999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20.734427315471159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0.93935019016922794</v>
      </c>
      <c r="C29" s="98">
        <v>0.95</v>
      </c>
      <c r="D29" s="56">
        <v>189.5238105577576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0.83911365311495534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3.2374309865658208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8.6805561005393574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0.87451211537467199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P5mufpLr8mmza6v5o45Z4EKPbXyjTL4TxQTZtzbgEKvnFHYqmrsdNDhxQI4gWbjAvE2jcoCEOQatiVjal/qYiA==" saltValue="kskRyF0fGH/rWD8OafW1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LI22i1hItPCzT9uYlHf/V5RP7ZxN12jqNb2BKTNyvEvq1+TfnO/8yhmFssPQoRbsz6+cTK/4SMSaFBxBj2xUg==" saltValue="SICziO4j2Jw0kW5sEDetm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j2Q4i/wfIOyu75f6i1NrwWbIAaB0K0ajhe6SGq7X3U98fmXC2Qlzm42kgqwUljdTSLZn+S2VWzYYvHIQBloTng==" saltValue="6+LPsQvHYgdTafnI9X7i1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dQIV11Ul+KcfdpL1JplUMhB/O6iGDc+mXGMWwvSZvzGy0IyEF+p7nJ9zAcEcH3KfEOJ9HJQvUDClcFTM/la70A==" saltValue="Ar7UHASDeLcZdfz526LI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0.96200000000000008</v>
      </c>
      <c r="I18" s="60">
        <f>frac_PW_health_facility</f>
        <v>0.96200000000000008</v>
      </c>
      <c r="J18" s="60">
        <f>frac_PW_health_facility</f>
        <v>0.96200000000000008</v>
      </c>
      <c r="K18" s="60">
        <f>frac_PW_health_facility</f>
        <v>0.96200000000000008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0.13754826470794676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5.894925630340575E-2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7.2456107528686503E-2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0.73104637145996099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/lsEGCvxqSBlwHgUW6iKPG58Ki1g7FwKdfqWt965yXWVXgflcw+gxkmsmaEppivxzD8mI1yxwRBFszMcoXQZHA==" saltValue="k0IKeD0JoqhkWwD/FV7m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vCPKMRotYKB310MhIwmH4O1niaNwOBRQ6bH1GGhslyLMcVPF+BMJcDrStjC1KMKgznL6Yx5splQJ5srp1FRnpw==" saltValue="V2dZk/006+2dKb5oJ8DxT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dZNpeKA5RhI28/sUTsgATjavbFBjdMpuPbA/a7vGSEF9HR8zsW+BeuLo49tCmVQdAIkis2PyTpkwobSSBdPqA==" saltValue="x1nsVl2iD5Qgdy0UUN3j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EHFwTzhU20qQUXBDutxu3k/s8Z4UY+AozR9ibAD8I53g9VoUtpm0USpGmVIBmVk54kW7Nam6vav/Nm8va60CQ==" saltValue="DMLQHlRiJ9rTlfGcHk9SB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XsSGZii1ZMBZSaRKHMIA2Vb05jKuK2MT+RaOrRCYcYCtb3gB//8DdT9qN8TdbGhstZ5v0g1uGwIq/n7flSWIg==" saltValue="k/WaLDCNOi1Up0Qk2ozap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eV6QUm6VpeiacDY6P1c6XByTXZVfC6BtrIbqVkF7CwSd0JCUc9Uchuif2IchiwMyb2HsFqyNWAEPIA8BgkJXA==" saltValue="Rh/k+7ts+cnNb/I36N6G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590922.82200000004</v>
      </c>
      <c r="C2" s="49">
        <v>1406000</v>
      </c>
      <c r="D2" s="49">
        <v>2709000</v>
      </c>
      <c r="E2" s="49">
        <v>8324000</v>
      </c>
      <c r="F2" s="49">
        <v>7002000</v>
      </c>
      <c r="G2" s="17">
        <f t="shared" ref="G2:G11" si="0">C2+D2+E2+F2</f>
        <v>19441000</v>
      </c>
      <c r="H2" s="17">
        <f t="shared" ref="H2:H11" si="1">(B2 + stillbirth*B2/(1000-stillbirth))/(1-abortion)</f>
        <v>677843.9170692442</v>
      </c>
      <c r="I2" s="17">
        <f t="shared" ref="I2:I11" si="2">G2-H2</f>
        <v>18763156.082930755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588756.42400000012</v>
      </c>
      <c r="C3" s="50">
        <v>1413000</v>
      </c>
      <c r="D3" s="50">
        <v>2716000</v>
      </c>
      <c r="E3" s="50">
        <v>8432000</v>
      </c>
      <c r="F3" s="50">
        <v>7113000</v>
      </c>
      <c r="G3" s="17">
        <f t="shared" si="0"/>
        <v>19674000</v>
      </c>
      <c r="H3" s="17">
        <f t="shared" si="1"/>
        <v>675358.85531231156</v>
      </c>
      <c r="I3" s="17">
        <f t="shared" si="2"/>
        <v>18998641.14468769</v>
      </c>
    </row>
    <row r="4" spans="1:9" ht="15.75" customHeight="1" x14ac:dyDescent="0.2">
      <c r="A4" s="5">
        <f t="shared" si="3"/>
        <v>2023</v>
      </c>
      <c r="B4" s="49">
        <v>586272.05700000015</v>
      </c>
      <c r="C4" s="50">
        <v>1420000</v>
      </c>
      <c r="D4" s="50">
        <v>2725000</v>
      </c>
      <c r="E4" s="50">
        <v>8511000</v>
      </c>
      <c r="F4" s="50">
        <v>7223000</v>
      </c>
      <c r="G4" s="17">
        <f t="shared" si="0"/>
        <v>19879000</v>
      </c>
      <c r="H4" s="17">
        <f t="shared" si="1"/>
        <v>672509.05328060454</v>
      </c>
      <c r="I4" s="17">
        <f t="shared" si="2"/>
        <v>19206490.946719397</v>
      </c>
    </row>
    <row r="5" spans="1:9" ht="15.75" customHeight="1" x14ac:dyDescent="0.2">
      <c r="A5" s="5">
        <f t="shared" si="3"/>
        <v>2024</v>
      </c>
      <c r="B5" s="49">
        <v>583508.85400000017</v>
      </c>
      <c r="C5" s="50">
        <v>1425000</v>
      </c>
      <c r="D5" s="50">
        <v>2734000</v>
      </c>
      <c r="E5" s="50">
        <v>8540000</v>
      </c>
      <c r="F5" s="50">
        <v>7340000</v>
      </c>
      <c r="G5" s="17">
        <f t="shared" si="0"/>
        <v>20039000</v>
      </c>
      <c r="H5" s="17">
        <f t="shared" si="1"/>
        <v>669339.40019657218</v>
      </c>
      <c r="I5" s="17">
        <f t="shared" si="2"/>
        <v>19369660.599803429</v>
      </c>
    </row>
    <row r="6" spans="1:9" ht="15.75" customHeight="1" x14ac:dyDescent="0.2">
      <c r="A6" s="5">
        <f t="shared" si="3"/>
        <v>2025</v>
      </c>
      <c r="B6" s="49">
        <v>580437.6</v>
      </c>
      <c r="C6" s="50">
        <v>1430000</v>
      </c>
      <c r="D6" s="50">
        <v>2744000</v>
      </c>
      <c r="E6" s="50">
        <v>8501000</v>
      </c>
      <c r="F6" s="50">
        <v>7463000</v>
      </c>
      <c r="G6" s="17">
        <f t="shared" si="0"/>
        <v>20138000</v>
      </c>
      <c r="H6" s="17">
        <f t="shared" si="1"/>
        <v>665816.38371426961</v>
      </c>
      <c r="I6" s="17">
        <f t="shared" si="2"/>
        <v>19472183.61628573</v>
      </c>
    </row>
    <row r="7" spans="1:9" ht="15.75" customHeight="1" x14ac:dyDescent="0.2">
      <c r="A7" s="5">
        <f t="shared" si="3"/>
        <v>2026</v>
      </c>
      <c r="B7" s="49">
        <v>578349.40240000014</v>
      </c>
      <c r="C7" s="50">
        <v>1435000</v>
      </c>
      <c r="D7" s="50">
        <v>2758000</v>
      </c>
      <c r="E7" s="50">
        <v>8402000</v>
      </c>
      <c r="F7" s="50">
        <v>7591000</v>
      </c>
      <c r="G7" s="17">
        <f t="shared" si="0"/>
        <v>20186000</v>
      </c>
      <c r="H7" s="17">
        <f t="shared" si="1"/>
        <v>663421.02515287965</v>
      </c>
      <c r="I7" s="17">
        <f t="shared" si="2"/>
        <v>19522578.974847119</v>
      </c>
    </row>
    <row r="8" spans="1:9" ht="15.75" customHeight="1" x14ac:dyDescent="0.2">
      <c r="A8" s="5">
        <f t="shared" si="3"/>
        <v>2027</v>
      </c>
      <c r="B8" s="49">
        <v>575987.78099999996</v>
      </c>
      <c r="C8" s="50">
        <v>1439000</v>
      </c>
      <c r="D8" s="50">
        <v>2771000</v>
      </c>
      <c r="E8" s="50">
        <v>8244000</v>
      </c>
      <c r="F8" s="50">
        <v>7724000</v>
      </c>
      <c r="G8" s="17">
        <f t="shared" si="0"/>
        <v>20178000</v>
      </c>
      <c r="H8" s="17">
        <f t="shared" si="1"/>
        <v>660712.02384033473</v>
      </c>
      <c r="I8" s="17">
        <f t="shared" si="2"/>
        <v>19517287.976159666</v>
      </c>
    </row>
    <row r="9" spans="1:9" ht="15.75" customHeight="1" x14ac:dyDescent="0.2">
      <c r="A9" s="5">
        <f t="shared" si="3"/>
        <v>2028</v>
      </c>
      <c r="B9" s="49">
        <v>573357.47340000013</v>
      </c>
      <c r="C9" s="50">
        <v>1442000</v>
      </c>
      <c r="D9" s="50">
        <v>2785000</v>
      </c>
      <c r="E9" s="50">
        <v>8039000</v>
      </c>
      <c r="F9" s="50">
        <v>7857000</v>
      </c>
      <c r="G9" s="17">
        <f t="shared" si="0"/>
        <v>20123000</v>
      </c>
      <c r="H9" s="17">
        <f t="shared" si="1"/>
        <v>657694.81424831646</v>
      </c>
      <c r="I9" s="17">
        <f t="shared" si="2"/>
        <v>19465305.185751684</v>
      </c>
    </row>
    <row r="10" spans="1:9" ht="15.75" customHeight="1" x14ac:dyDescent="0.2">
      <c r="A10" s="5">
        <f t="shared" si="3"/>
        <v>2029</v>
      </c>
      <c r="B10" s="49">
        <v>570478.87980000011</v>
      </c>
      <c r="C10" s="50">
        <v>1444000</v>
      </c>
      <c r="D10" s="50">
        <v>2799000</v>
      </c>
      <c r="E10" s="50">
        <v>7803000</v>
      </c>
      <c r="F10" s="50">
        <v>7985000</v>
      </c>
      <c r="G10" s="17">
        <f t="shared" si="0"/>
        <v>20031000</v>
      </c>
      <c r="H10" s="17">
        <f t="shared" si="1"/>
        <v>654392.79732016602</v>
      </c>
      <c r="I10" s="17">
        <f t="shared" si="2"/>
        <v>19376607.202679835</v>
      </c>
    </row>
    <row r="11" spans="1:9" ht="15.75" customHeight="1" x14ac:dyDescent="0.2">
      <c r="A11" s="5">
        <f t="shared" si="3"/>
        <v>2030</v>
      </c>
      <c r="B11" s="49">
        <v>567309.75</v>
      </c>
      <c r="C11" s="50">
        <v>1445000</v>
      </c>
      <c r="D11" s="50">
        <v>2811000</v>
      </c>
      <c r="E11" s="50">
        <v>7556000</v>
      </c>
      <c r="F11" s="50">
        <v>8102000</v>
      </c>
      <c r="G11" s="17">
        <f t="shared" si="0"/>
        <v>19914000</v>
      </c>
      <c r="H11" s="17">
        <f t="shared" si="1"/>
        <v>650757.50811257982</v>
      </c>
      <c r="I11" s="17">
        <f t="shared" si="2"/>
        <v>19263242.49188742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qy4CIk7byAvTp2Z7jx+NgyssO3odt6klCvh9NKAeRx1RkZUa18nKreUk4RUdPFG/7Slc2Yn3+PNHcGIXS4NEQ==" saltValue="Qio5Db6MWSXVj8m+P8lBp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rF7oahmAALECg4hy5WBWO46c5EVWlzihDHDDPcJ+457ArZHCmYEns1fDa3G166rLRi+pyyf+jA+nCFQkarHelQ==" saltValue="Sk2PafXvPe0hnjv6OE37q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bnA/M50J+W3xrAH2AnddHmVFdAgvXzpPmbIwJ4l8PW8Sk6+WMglvq3LhFq+xF/XZbrcMWz/CUSpJ87cwrov9EQ==" saltValue="dzFFgS79t9a+i3Mo1Kt5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ztuYDXoi1Oc1JbDktowFBwTinreZEf7QHwdRpCU0FqVKFcjfDPJzUaRTew+CmRhMfZaR7GxP/KjdKll79pX8KQ==" saltValue="nKCG8d24MfJcf1cjd61Q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4+miyC/XNiZA4dV/5SFbUlJPu7/oaaP+A9UjBcUfjcXAxKbq1UixXrhnJOjRrbGvhyPC6lgE9vQ1lswwmaZU8A==" saltValue="NItv7dWOj8Nr9Y9rNiWR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WHP++qABH7zsZIZ0tWHgTv8zS8iIDzbcLY28nKZKQqurDsHsD+JcScsFnYkfi0CxiT6FC7VhYPy1HlTPmEz9Q==" saltValue="jQ7hjQ8IE3yRVQy/clwp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FRCa4vc0jSfC9EMxqD6SZtpLRa+nWl8087jP+balLp5kcFo0tYU9ar+yQ2iL+CDEZd6EaJyDVQZQNqQ20S+lg==" saltValue="icPdXjkLzNft9YiAQ+s7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6Ii924WUu66WxVosl6MrlgKVpd2shGr2LF+ZOfh09gTHGMZKav9mqfhXWbefNQTUtq6rFKhmGS2BKYOEQtIoEw==" saltValue="8TFFZE/rE6raY4IgdmW6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MqOkIq8s3ci/kW7tHcxP+iOISOFG0tK7lpxza1lFct2TPa1lI19O/oDtDcI8+0PMWrtqUzQHbUUHSuJF0tWMQ==" saltValue="rEjHd9f1PAWN4FdLSRss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3Lcf/h+2VwJAIOwtLOE1UZ88ti90cCjLBzlR7WV0YZBfsf2hpVKH61wo9e1kfBn0hV/kuN7nZLjPo6AIhqYuQ==" saltValue="zs3FDkwXCwmZB26kFS4IP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0.16033583546905689</v>
      </c>
    </row>
    <row r="5" spans="1:8" ht="15.75" customHeight="1" x14ac:dyDescent="0.2">
      <c r="B5" s="19" t="s">
        <v>80</v>
      </c>
      <c r="C5" s="101">
        <v>6.719680850372535E-2</v>
      </c>
    </row>
    <row r="6" spans="1:8" ht="15.75" customHeight="1" x14ac:dyDescent="0.2">
      <c r="B6" s="19" t="s">
        <v>81</v>
      </c>
      <c r="C6" s="101">
        <v>0.14227136169855481</v>
      </c>
    </row>
    <row r="7" spans="1:8" ht="15.75" customHeight="1" x14ac:dyDescent="0.2">
      <c r="B7" s="19" t="s">
        <v>82</v>
      </c>
      <c r="C7" s="101">
        <v>0.3964909147192377</v>
      </c>
    </row>
    <row r="8" spans="1:8" ht="15.75" customHeight="1" x14ac:dyDescent="0.2">
      <c r="B8" s="19" t="s">
        <v>83</v>
      </c>
      <c r="C8" s="101">
        <v>1.031272190442014E-4</v>
      </c>
    </row>
    <row r="9" spans="1:8" ht="15.75" customHeight="1" x14ac:dyDescent="0.2">
      <c r="B9" s="19" t="s">
        <v>84</v>
      </c>
      <c r="C9" s="101">
        <v>0.1747284136599136</v>
      </c>
    </row>
    <row r="10" spans="1:8" ht="15.75" customHeight="1" x14ac:dyDescent="0.2">
      <c r="B10" s="19" t="s">
        <v>85</v>
      </c>
      <c r="C10" s="101">
        <v>5.887353873046753E-2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0.1102965882193869</v>
      </c>
      <c r="D14" s="55">
        <v>0.1102965882193869</v>
      </c>
      <c r="E14" s="55">
        <v>0.1102965882193869</v>
      </c>
      <c r="F14" s="55">
        <v>0.1102965882193869</v>
      </c>
    </row>
    <row r="15" spans="1:8" ht="15.75" customHeight="1" x14ac:dyDescent="0.2">
      <c r="B15" s="19" t="s">
        <v>88</v>
      </c>
      <c r="C15" s="101">
        <v>0.16123905796571511</v>
      </c>
      <c r="D15" s="101">
        <v>0.16123905796571511</v>
      </c>
      <c r="E15" s="101">
        <v>0.16123905796571511</v>
      </c>
      <c r="F15" s="101">
        <v>0.16123905796571511</v>
      </c>
    </row>
    <row r="16" spans="1:8" ht="15.75" customHeight="1" x14ac:dyDescent="0.2">
      <c r="B16" s="19" t="s">
        <v>89</v>
      </c>
      <c r="C16" s="101">
        <v>3.0883223409954998E-2</v>
      </c>
      <c r="D16" s="101">
        <v>3.0883223409954998E-2</v>
      </c>
      <c r="E16" s="101">
        <v>3.0883223409954998E-2</v>
      </c>
      <c r="F16" s="101">
        <v>3.0883223409954998E-2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2.200386345462595E-2</v>
      </c>
      <c r="D18" s="101">
        <v>2.200386345462595E-2</v>
      </c>
      <c r="E18" s="101">
        <v>2.200386345462595E-2</v>
      </c>
      <c r="F18" s="101">
        <v>2.200386345462595E-2</v>
      </c>
    </row>
    <row r="19" spans="1:8" ht="15.75" customHeight="1" x14ac:dyDescent="0.2">
      <c r="B19" s="19" t="s">
        <v>92</v>
      </c>
      <c r="C19" s="101">
        <v>4.7111471572497954E-3</v>
      </c>
      <c r="D19" s="101">
        <v>4.7111471572497954E-3</v>
      </c>
      <c r="E19" s="101">
        <v>4.7111471572497954E-3</v>
      </c>
      <c r="F19" s="101">
        <v>4.7111471572497954E-3</v>
      </c>
    </row>
    <row r="20" spans="1:8" ht="15.75" customHeight="1" x14ac:dyDescent="0.2">
      <c r="B20" s="19" t="s">
        <v>93</v>
      </c>
      <c r="C20" s="101">
        <v>2.8996621350702759E-2</v>
      </c>
      <c r="D20" s="101">
        <v>2.8996621350702759E-2</v>
      </c>
      <c r="E20" s="101">
        <v>2.8996621350702759E-2</v>
      </c>
      <c r="F20" s="101">
        <v>2.8996621350702759E-2</v>
      </c>
    </row>
    <row r="21" spans="1:8" ht="15.75" customHeight="1" x14ac:dyDescent="0.2">
      <c r="B21" s="19" t="s">
        <v>94</v>
      </c>
      <c r="C21" s="101">
        <v>0.19343285380439651</v>
      </c>
      <c r="D21" s="101">
        <v>0.19343285380439651</v>
      </c>
      <c r="E21" s="101">
        <v>0.19343285380439651</v>
      </c>
      <c r="F21" s="101">
        <v>0.19343285380439651</v>
      </c>
    </row>
    <row r="22" spans="1:8" ht="15.75" customHeight="1" x14ac:dyDescent="0.2">
      <c r="B22" s="19" t="s">
        <v>95</v>
      </c>
      <c r="C22" s="101">
        <v>0.44843664463796812</v>
      </c>
      <c r="D22" s="101">
        <v>0.44843664463796812</v>
      </c>
      <c r="E22" s="101">
        <v>0.44843664463796812</v>
      </c>
      <c r="F22" s="101">
        <v>0.44843664463796812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5.6534050000000002E-2</v>
      </c>
    </row>
    <row r="27" spans="1:8" ht="15.75" customHeight="1" x14ac:dyDescent="0.2">
      <c r="B27" s="19" t="s">
        <v>102</v>
      </c>
      <c r="C27" s="101">
        <v>3.5322311000000002E-2</v>
      </c>
    </row>
    <row r="28" spans="1:8" ht="15.75" customHeight="1" x14ac:dyDescent="0.2">
      <c r="B28" s="19" t="s">
        <v>103</v>
      </c>
      <c r="C28" s="101">
        <v>4.2593103E-2</v>
      </c>
    </row>
    <row r="29" spans="1:8" ht="15.75" customHeight="1" x14ac:dyDescent="0.2">
      <c r="B29" s="19" t="s">
        <v>104</v>
      </c>
      <c r="C29" s="101">
        <v>0.27419058800000001</v>
      </c>
    </row>
    <row r="30" spans="1:8" ht="15.75" customHeight="1" x14ac:dyDescent="0.2">
      <c r="B30" s="19" t="s">
        <v>2</v>
      </c>
      <c r="C30" s="101">
        <v>6.2699299999999999E-2</v>
      </c>
    </row>
    <row r="31" spans="1:8" ht="15.75" customHeight="1" x14ac:dyDescent="0.2">
      <c r="B31" s="19" t="s">
        <v>105</v>
      </c>
      <c r="C31" s="101">
        <v>0.140173941</v>
      </c>
    </row>
    <row r="32" spans="1:8" ht="15.75" customHeight="1" x14ac:dyDescent="0.2">
      <c r="B32" s="19" t="s">
        <v>106</v>
      </c>
      <c r="C32" s="101">
        <v>2.4544165999999999E-2</v>
      </c>
    </row>
    <row r="33" spans="2:3" ht="15.75" customHeight="1" x14ac:dyDescent="0.2">
      <c r="B33" s="19" t="s">
        <v>107</v>
      </c>
      <c r="C33" s="101">
        <v>0.119318915</v>
      </c>
    </row>
    <row r="34" spans="2:3" ht="15.75" customHeight="1" x14ac:dyDescent="0.2">
      <c r="B34" s="19" t="s">
        <v>108</v>
      </c>
      <c r="C34" s="101">
        <v>0.24462362800000001</v>
      </c>
    </row>
    <row r="35" spans="2:3" ht="15.75" customHeight="1" x14ac:dyDescent="0.2">
      <c r="B35" s="27" t="s">
        <v>41</v>
      </c>
      <c r="C35" s="48">
        <f>SUM(C26:C34)</f>
        <v>1.0000000019999999</v>
      </c>
    </row>
  </sheetData>
  <sheetProtection algorithmName="SHA-512" hashValue="GCRQ7hvMc4Ud6DwUUjGRVBdNSmYHcTlT78B8X8OxTDnwBsdZpDu4wfOtTgOyl65fhhCnkxAQrgeleOYlGwSDLw==" saltValue="IPQ5CN72QhOSCYh2Yhg0M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0.10628020924999999</v>
      </c>
      <c r="D14" s="54">
        <v>0.10001147951100001</v>
      </c>
      <c r="E14" s="54">
        <v>0.10001147951100001</v>
      </c>
      <c r="F14" s="54">
        <v>3.3530111506E-2</v>
      </c>
      <c r="G14" s="54">
        <v>3.3530111506E-2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6.1654956149482243E-2</v>
      </c>
      <c r="D15" s="52">
        <f t="shared" si="0"/>
        <v>5.8018359459482791E-2</v>
      </c>
      <c r="E15" s="52">
        <f t="shared" si="0"/>
        <v>5.8018359459482791E-2</v>
      </c>
      <c r="F15" s="52">
        <f t="shared" si="0"/>
        <v>1.9451387696526202E-2</v>
      </c>
      <c r="G15" s="52">
        <f t="shared" si="0"/>
        <v>1.9451387696526202E-2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KCaUcm1FSHID/sSO6NmStOK8avdZx1VxU+9jfVPMsHmi79YmCLJ8zhhDsOz+QLjQ40Qiq5dPcDxwsG1iHsQLQA==" saltValue="hQmnsOg/pLRMMMpz+omY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">
      <c r="B5" s="3" t="s">
        <v>132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rZNGZSsGkh9oIvx+jt6sYX5HpwZFFNHoXAKCyW8q0Lh/pLCRAW2Z/EnNFOVwj45H70DOyqVt0BiJPYZPaYpHbQ==" saltValue="306EqV09WaIff/OQvmR/T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D6+Z+9dBW21lt4lR0RMQIEPH7n6f1xLb5M3iZCA3gqiNCXMsrLiSnHNg1sWjoUuFBpZau8SymhZ/1wph2d0fg==" saltValue="HVpuSAVNltn7BVXS/XSEY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tL0HKAoIKOAUgbDrklfPhuhuW8CJafnA0dCrB/BeuePZYUIjqwqag3YOj+Ld8iPBqf+uY/yaY8B6Y1OT2Y7X7Q==" saltValue="rBO93Q551e4B2XYp8C0GR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yiHYlTe3Z9tCWa08FCMKLoncpjux4VjSQgXZDysg7tmpdvfdVwbm+F0KwptpiF+0iTwrMSX3RRN2LhaA5hGhQg==" saltValue="r583CdY6fby5PTp/PCYAo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zBwZ8duU9CDHI9fAloy8ywvXsu/uhz0RF98N2taZH/yQA2ASGuPW4Xl2DZiD1ay7tXzQ7pSqsOCiJqv7tj9KQ==" saltValue="jnfoguT/UbEPynnrfYGU9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2023-01-25T12:56:52Z</dcterms:modified>
</cp:coreProperties>
</file>