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n\"/>
    </mc:Choice>
  </mc:AlternateContent>
  <xr:revisionPtr revIDLastSave="0" documentId="13_ncr:1_{569B2DA1-7674-4B50-A694-CCA0824D9ED9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F152" i="72"/>
  <c r="D152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F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H112" i="72"/>
  <c r="E112" i="72"/>
  <c r="D112" i="72"/>
  <c r="H97" i="72"/>
  <c r="H152" i="72" s="1"/>
  <c r="G97" i="72"/>
  <c r="G152" i="72" s="1"/>
  <c r="F97" i="72"/>
  <c r="E97" i="72"/>
  <c r="E152" i="72" s="1"/>
  <c r="D97" i="72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<sst xmlns="http://schemas.openxmlformats.org/spreadsheetml/2006/main" count="2093" uniqueCount="341">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</sst>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100</v>
      </c>
      <c r="B1" s="30" t="s">
        <v>159</v>
      </c>
      <c r="C1" s="30" t="s">
        <v>160</v>
      </c>
    </row>
    <row r="2" spans="1:3" ht="16" customHeight="1" x14ac:dyDescent="0.3">
      <c r="A2" s="8" t="s">
        <v>186</v>
      </c>
      <c r="B2" s="30"/>
      <c r="C2" s="30"/>
    </row>
    <row r="3" spans="1:3" ht="16" customHeight="1" x14ac:dyDescent="0.3">
      <c r="A3" s="1"/>
      <c r="B3" s="5" t="s">
        <v>188</v>
      </c>
      <c r="C3" s="48">
        <v>2017</v>
      </c>
    </row>
    <row r="4" spans="1:3" ht="16" customHeight="1" x14ac:dyDescent="0.3">
      <c r="A4" s="1"/>
      <c r="B4" s="5" t="s">
        <v>187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De4Fezai1HqVVZneTSgMpvihwnANiZFlrg8rSqgypwem764/UeOWXBNgXmAXHvLq88i8fPzt3U0BVwohTbrNaQ==" saltValue="FFY3xgD9EJVnHLWHtGv1k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6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drFc+ndYh24Qiilic620CEXDHO0GKCB7sutQpLS1QF8sql+4vsZDYDWCG4loCCyymVxE6jV8NuPn3kME/XPc+Q==" saltValue="V4VtQbBHQ/iFsFkESX1GT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UCAbL/7z36RNA0wEFzPR2Reirc2R4AhPs140k3B2qKb7SaF9E+QOm9aRTNoQzIeCB5YHimo4oVJgynYz64XLIg==" saltValue="K9n6h5uYWMKny4+EHpkF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7rcfk7QgkKnJe6bvEMLv/szABf/mZMcL/MKVWWPSJ+Jf6E9r7NpLU7E+WTl6n3TCQBIn2qiBG1FmeTv9p9sgXw==" saltValue="gqbT0RygFcRg7YXtg0XR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koI5+hyMnleB/jS+11VMYhpuIaIahoxSPpPrkSJygaQQYqBHt3RPY1S3As47Jj81+YxRJV5wBGU+xyNQH/xAKQ==" saltValue="vDhmN4xsfJ6V6mqYobWw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Azy19D1teJYCeaE6I5WqHx9abGwXSVWm3SQnHhjbFr7arLUi78VN5fHCQJgEiAd6Wj3yOrygyBn2s8Sayz/scA==" saltValue="pJH61dhISYtEe8EZHDD85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eb0lgcxTIUOA5pfYi93/U635wngG0X0xZNdPPLeAqnf06IY1SYiQQamvtD4LBiH8kOFAu5BuSDl9K5yPqfQjGQ==" saltValue="msqGAbXwWxTJIliqTt3t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8dxVnbzPafAYw/O+7I0nM160jFtf50dl+eJDR0Fc1czpTB1H9DDuE+nDk7Bc072xUZ/JdRPj/eofbsEA51L9g==" saltValue="EGW92ge9XPgFZ1t4mmm5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msI7YR9y2NfTk/cNTF4hoPez5dNoEA+hOVmG3Mf9L9PL5N59H/u8naTLG3Y3tnjDqqaDRK+n26DUS/RcArCsg==" saltValue="5nkRDF5ewmrvieIb1hSvK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KT/SqDavSjASqDkUgwfpCEF0XOBg9P6fieQhgTAcEba/ASJMb47rVlU4zC4HTJV+nXNwJxWR1dossciPFGfmzw==" saltValue="YfGwPQG7tte6/Un8ujf1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VChsNIBKhiDuK+WFeT623q0VhyhzyYybi6GQ1rI1cDL1/H4Cudw3T0wwivBkkgqfNvkyglLrDNWdqcOSfnFdaA==" saltValue="udtZNinLThtDIlp30idd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LN0pX/prd0jk+BNovyFen5T0xSNCb//yEyPDsNsubzCqCm5SRlEC3TL+jJzJMw6XVYvxNN6ZRS1V3Ni5yNscg==" saltValue="j8Co9H26TdZeiJKijp8i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IFERROR((MIN(1,1.56*'Breastfeeding distribution'!$C$2)/(1-MIN(1,1.56*'Breastfeeding distribution'!$C$2))) /
('Breastfeeding distribution'!$C$2/(1-'Breastfeeding distribution'!$C$2)),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f>IFERROR((MIN(1,1.56*'Breastfeeding distribution'!$C$2)/(1-MIN(1,1.56*'Breastfeeding distribution'!$C$2))) /
('Breastfeeding distribution'!$C$2/(1-'Breastfeeding distribution'!$C$2)),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f>IFERROR((MIN(1,1.56*'Breastfeeding distribution'!$D$2)/(1-MIN(1,1.56*'Breastfeeding distribution'!$D$2))) /
('Breastfeeding distribution'!$D$2/(1-'Breastfeeding distribution'!$D$2)),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f>IFERROR((MIN(1,1.56*'Breastfeeding distribution'!$D$2)/(1-MIN(1,1.56*'Breastfeeding distribution'!$D$2))) /
('Breastfeeding distribution'!$D$2/(1-'Breastfeeding distribution'!$D$2)),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170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169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</v>
      </c>
      <c r="C58" s="27" t="s">
        <v>171</v>
      </c>
      <c r="D58" s="102">
        <f>IFERROR((MIN(1,1.37*'Breastfeeding distribution'!$C$2)/(1-MIN(1,1.37*'Breastfeeding distribution'!$C$2))) /
('Breastfeeding distribution'!$C$2/(1-'Breastfeeding distribution'!$C$2)),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170</v>
      </c>
      <c r="D59" s="102">
        <f>IFERROR((MIN(1,1.37*'Breastfeeding distribution'!$C$2)/(1-MIN(1,1.37*'Breastfeeding distribution'!$C$2))) /
('Breastfeeding distribution'!$C$2/(1-'Breastfeeding distribution'!$C$2)),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169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2</v>
      </c>
      <c r="C61" s="27" t="s">
        <v>171</v>
      </c>
      <c r="D61" s="102">
        <f t="shared" si="2"/>
        <v>1</v>
      </c>
      <c r="E61" s="102">
        <f>IFERROR((MIN(1,1.37*'Breastfeeding distribution'!$D$2)/(1-MIN(1,1.37*'Breastfeeding distribution'!$D$2))) /
('Breastfeeding distribution'!$D$2/(1-'Breastfeeding distribution'!$D$2)),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170</v>
      </c>
      <c r="D62" s="102">
        <f t="shared" si="2"/>
        <v>1</v>
      </c>
      <c r="E62" s="102">
        <f>IFERROR((MIN(1,1.37*'Breastfeeding distribution'!$D$2)/(1-MIN(1,1.37*'Breastfeeding distribution'!$D$2))) /
('Breastfeeding distribution'!$D$2/(1-'Breastfeeding distribution'!$D$2)),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169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3</v>
      </c>
      <c r="C64" s="27" t="s">
        <v>171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170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169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4</v>
      </c>
      <c r="C67" s="27" t="s">
        <v>171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170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169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167</v>
      </c>
      <c r="C70" s="27" t="s">
        <v>169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170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169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</v>
      </c>
      <c r="C75" s="27" t="s">
        <v>171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170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169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2</v>
      </c>
      <c r="C78" s="27" t="s">
        <v>171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170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169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3</v>
      </c>
      <c r="C81" s="27" t="s">
        <v>171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170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169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4</v>
      </c>
      <c r="C84" s="27" t="s">
        <v>171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170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169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167</v>
      </c>
      <c r="C87" s="27" t="s">
        <v>169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170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169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</v>
      </c>
      <c r="C92" s="27" t="s">
        <v>171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170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169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2</v>
      </c>
      <c r="C95" s="27" t="s">
        <v>171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170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169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3</v>
      </c>
      <c r="C98" s="27" t="s">
        <v>171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170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169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4</v>
      </c>
      <c r="C101" s="27" t="s">
        <v>171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170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169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167</v>
      </c>
      <c r="C104" s="27" t="s">
        <v>169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170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169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</v>
      </c>
      <c r="C111" s="27" t="s">
        <v>171</v>
      </c>
      <c r="D111" s="102">
        <f>IFERROR((MIN(1,1.77*'Breastfeeding distribution'!$C$2)/(1-MIN(1,1.77*'Breastfeeding distribution'!$C$2))) /
('Breastfeeding distribution'!$C$2/(1-'Breastfeeding distribution'!$C$2)),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170</v>
      </c>
      <c r="D112" s="102">
        <f>IFERROR((MIN(1,1.77*'Breastfeeding distribution'!$C$2)/(1-MIN(1,1.77*'Breastfeeding distribution'!$C$2))) /
('Breastfeeding distribution'!$C$2/(1-'Breastfeeding distribution'!$C$2)),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169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2</v>
      </c>
      <c r="C114" s="27" t="s">
        <v>171</v>
      </c>
      <c r="D114" s="102">
        <f t="shared" si="9"/>
        <v>1</v>
      </c>
      <c r="E114" s="102">
        <f>IFERROR((MIN(1,1.77*'Breastfeeding distribution'!$D$2)/(1-MIN(1,1.77*'Breastfeeding distribution'!$D$2))) /
('Breastfeeding distribution'!$D$2/(1-'Breastfeeding distribution'!$D$2)),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170</v>
      </c>
      <c r="D115" s="102">
        <f t="shared" si="9"/>
        <v>1</v>
      </c>
      <c r="E115" s="102">
        <f>IFERROR((MIN(1,1.77*'Breastfeeding distribution'!$D$2)/(1-MIN(1,1.77*'Breastfeeding distribution'!$D$2))) /
('Breastfeeding distribution'!$D$2/(1-'Breastfeeding distribution'!$D$2)),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169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3</v>
      </c>
      <c r="C117" s="27" t="s">
        <v>171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170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169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4</v>
      </c>
      <c r="C120" s="27" t="s">
        <v>171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170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169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167</v>
      </c>
      <c r="C123" s="27" t="s">
        <v>169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170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169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</v>
      </c>
      <c r="C128" s="27" t="s">
        <v>171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170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169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2</v>
      </c>
      <c r="C131" s="27" t="s">
        <v>171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170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169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3</v>
      </c>
      <c r="C134" s="27" t="s">
        <v>171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170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169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4</v>
      </c>
      <c r="C137" s="27" t="s">
        <v>171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170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169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167</v>
      </c>
      <c r="C140" s="27" t="s">
        <v>169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170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169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</v>
      </c>
      <c r="C145" s="27" t="s">
        <v>171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170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169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2</v>
      </c>
      <c r="C148" s="27" t="s">
        <v>171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170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169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3</v>
      </c>
      <c r="C151" s="27" t="s">
        <v>171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170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169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4</v>
      </c>
      <c r="C154" s="27" t="s">
        <v>171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170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169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167</v>
      </c>
      <c r="C157" s="27" t="s">
        <v>169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z2Sh+MfQ/G4PueXRb8ZAtgj1nRGg65nslXBdmZZPRKgG1MxLre5J049ZmSpV+GTE/exeFs0taEhwHmOHXGbVug==" saltValue="5dHL9O3+Ennr8+ewoDPI6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H12" sqref="H12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76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77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78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300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301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10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13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14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27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15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76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77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78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308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309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10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13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14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27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15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y1y9pzSdsXEkqXGrxUslApPlUyRm1K3gWiZxSNflT5x235fPIOcH1mWFjPz4CvV0NW3Duc4lh++NKK5IOy70lg==" saltValue="05rw7z+TFvARV0cPRkHu/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X2074WdMrLoNH6fB/42y5tQZ/0A6ySjvazKgvpMJtTZUgvKYbirYKOqPx9qaReeM6SxVleQ/wPqkd35PeIvNA==" saltValue="V2lMYpCQ/nr1EfnOt5Y4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0.58983967886464039</v>
      </c>
      <c r="F6" s="104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0.52474827695613546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7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0.81996938552863874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8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0.81996938552863874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IF(C6=1,1,C6*0.9)</f>
        <v>1</v>
      </c>
      <c r="D29" s="104">
        <f t="shared" ref="D29:G29" si="2">IF(D6=1,1,D6*0.9)</f>
        <v>1</v>
      </c>
      <c r="E29" s="104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0.38859461375301474</v>
      </c>
      <c r="F29" s="104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0.32795428705435947</v>
      </c>
      <c r="G29" s="104">
        <f t="shared" si="2"/>
        <v>1</v>
      </c>
    </row>
    <row r="30" spans="1:7" x14ac:dyDescent="0.25">
      <c r="B30" s="72" t="s">
        <v>280</v>
      </c>
      <c r="C30" s="104">
        <f t="shared" ref="C30:G32" si="3">IF(C7=1,1,C7*0.9)</f>
        <v>1</v>
      </c>
      <c r="D30" s="104">
        <f t="shared" si="3"/>
        <v>1</v>
      </c>
      <c r="E30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0.82091214070727592</v>
      </c>
      <c r="F30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0.77873521514816446</v>
      </c>
      <c r="G30" s="104">
        <f t="shared" si="3"/>
        <v>1</v>
      </c>
    </row>
    <row r="31" spans="1:7" x14ac:dyDescent="0.25">
      <c r="B31" s="72" t="s">
        <v>338</v>
      </c>
      <c r="C31" s="104">
        <f t="shared" si="3"/>
        <v>1</v>
      </c>
      <c r="D31" s="104">
        <f t="shared" si="3"/>
        <v>1</v>
      </c>
      <c r="E31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0.82091214070727592</v>
      </c>
      <c r="F31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0.77873521514816446</v>
      </c>
      <c r="G31" s="104">
        <f t="shared" si="3"/>
        <v>1</v>
      </c>
    </row>
    <row r="32" spans="1:7" x14ac:dyDescent="0.25">
      <c r="B32" s="72" t="s">
        <v>281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IF(C6=1,1,C6*1.1)</f>
        <v>1</v>
      </c>
      <c r="D52" s="104">
        <f t="shared" ref="D52:G52" si="8">IF(D6=1,1,D6*1.1)</f>
        <v>1</v>
      </c>
      <c r="E52" s="104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0.90293638807901733</v>
      </c>
      <c r="F52" s="104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0.87718696072640712</v>
      </c>
      <c r="G52" s="104">
        <f t="shared" si="8"/>
        <v>1</v>
      </c>
    </row>
    <row r="53" spans="1:7" x14ac:dyDescent="0.25">
      <c r="B53" s="72" t="s">
        <v>290</v>
      </c>
      <c r="C53" s="104">
        <f t="shared" ref="C53:G55" si="9">IF(C7=1,1,C7*1.1)</f>
        <v>1</v>
      </c>
      <c r="D53" s="104">
        <f t="shared" si="9"/>
        <v>1</v>
      </c>
      <c r="E53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0.89105601510511334</v>
      </c>
      <c r="F53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0.86263438509246337</v>
      </c>
      <c r="G53" s="104">
        <f t="shared" si="9"/>
        <v>1</v>
      </c>
    </row>
    <row r="54" spans="1:7" x14ac:dyDescent="0.25">
      <c r="B54" s="72" t="s">
        <v>339</v>
      </c>
      <c r="C54" s="104">
        <f t="shared" si="9"/>
        <v>1</v>
      </c>
      <c r="D54" s="104">
        <f t="shared" si="9"/>
        <v>1</v>
      </c>
      <c r="E54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0.89105601510511334</v>
      </c>
      <c r="F54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0.86263438509246337</v>
      </c>
      <c r="G54" s="104">
        <f t="shared" si="9"/>
        <v>1</v>
      </c>
    </row>
    <row r="55" spans="1:7" x14ac:dyDescent="0.25">
      <c r="B55" s="72" t="s">
        <v>291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294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70</v>
      </c>
      <c r="B63" s="45" t="s">
        <v>295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RRcVIjmLfKs0C2pdMWpHVrpM0/aRn2xTRxydjU+VK9NQSfcLbirGnPriKjFoiXPhnKFYf1XrRtFzyy0VBJjUUQ==" saltValue="oXPq6TrovkgcDCZW9vbU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H12" sqref="H12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182</v>
      </c>
      <c r="B19" s="72" t="s">
        <v>253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254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202</v>
      </c>
      <c r="B21" s="72" t="s">
        <v>253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254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57</v>
      </c>
      <c r="B23" s="72" t="s">
        <v>253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254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34</v>
      </c>
      <c r="B25" s="72" t="s">
        <v>253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254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59</v>
      </c>
      <c r="B27" s="72" t="s">
        <v>253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254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254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182</v>
      </c>
      <c r="B34" s="72" t="s">
        <v>253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254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202</v>
      </c>
      <c r="B36" s="72" t="s">
        <v>253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254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57</v>
      </c>
      <c r="B38" s="72" t="s">
        <v>253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254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34</v>
      </c>
      <c r="B40" s="72" t="s">
        <v>253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254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59</v>
      </c>
      <c r="B42" s="72" t="s">
        <v>253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254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SwlIz2oyAgc9fGTC4ZRPUXZ3dPEas3y13bZRX4sKDita4RXLUDDh84fXpEO704Lfu62ulNL1ggOQ+3tAtfbt7A==" saltValue="kgDQMqS+ZPfkLR54CYu5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f>IF(ISBLANK('Nutritional status distribution'!E$14),0.72,(0.72*'Nutritional status distribution'!E$14/(1-0.72*'Nutritional status distribution'!E$14))
/ ('Nutritional status distribution'!E$14/(1-'Nutritional status distribution'!E$14)))</f>
        <v>0.36026320599524769</v>
      </c>
      <c r="F19" s="104">
        <f>IF(ISBLANK('Nutritional status distribution'!F$14),0.72,(0.72*'Nutritional status distribution'!F$14/(1-0.72*'Nutritional status distribution'!F$14))
/ ('Nutritional status distribution'!F$14/(1-'Nutritional status distribution'!F$14)))</f>
        <v>0.41022832589097646</v>
      </c>
      <c r="G19" s="104">
        <f>IF(ISBLANK('Nutritional status distribution'!G$14),0.72,(0.72*'Nutritional status distribution'!G$14/(1-0.72*'Nutritional status distribution'!G$14))
/ ('Nutritional status distribution'!G$14/(1-'Nutritional status distribution'!G$14)))</f>
        <v>0.57039401006505464</v>
      </c>
      <c r="H19" s="104">
        <f>IF(ISBLANK('Nutritional status distribution'!H$14),0.72,(0.72*'Nutritional status distribution'!H$14/(1-0.72*'Nutritional status distribution'!H$14))
/ ('Nutritional status distribution'!H$14/(1-'Nutritional status distribution'!H$14)))</f>
        <v>0.57539730680577461</v>
      </c>
      <c r="I19" s="104">
        <f>IF(ISBLANK('Nutritional status distribution'!I$14),0.72,(0.72*'Nutritional status distribution'!I$14/(1-0.72*'Nutritional status distribution'!I$14))
/ ('Nutritional status distribution'!I$14/(1-'Nutritional status distribution'!I$14)))</f>
        <v>0.5871180842279109</v>
      </c>
      <c r="J19" s="104">
        <f>IF(ISBLANK('Nutritional status distribution'!J$14),0.72,(0.72*'Nutritional status distribution'!J$14/(1-0.72*'Nutritional status distribution'!J$14))
/ ('Nutritional status distribution'!J$14/(1-'Nutritional status distribution'!J$14)))</f>
        <v>0.5931651749389748</v>
      </c>
      <c r="K19" s="104">
        <f>IF(ISBLANK('Nutritional status distribution'!K$14),0.72,(0.72*'Nutritional status distribution'!K$14/(1-0.72*'Nutritional status distribution'!K$14))
/ ('Nutritional status distribution'!K$14/(1-'Nutritional status distribution'!K$14)))</f>
        <v>0.58929828678713914</v>
      </c>
      <c r="L19" s="104">
        <f>IF(ISBLANK('Nutritional status distribution'!L$14),0.72,(0.72*'Nutritional status distribution'!L$14/(1-0.72*'Nutritional status distribution'!L$14))
/ ('Nutritional status distribution'!L$14/(1-'Nutritional status distribution'!L$14)))</f>
        <v>0.57539730680577461</v>
      </c>
      <c r="M19" s="104">
        <f>IF(ISBLANK('Nutritional status distribution'!M$14),0.72,(0.72*'Nutritional status distribution'!M$14/(1-0.72*'Nutritional status distribution'!M$14))
/ ('Nutritional status distribution'!M$14/(1-'Nutritional status distribution'!M$14)))</f>
        <v>0.5871180842279109</v>
      </c>
      <c r="N19" s="104">
        <f>IF(ISBLANK('Nutritional status distribution'!N$14),0.72,(0.72*'Nutritional status distribution'!N$14/(1-0.72*'Nutritional status distribution'!N$14))
/ ('Nutritional status distribution'!N$14/(1-'Nutritional status distribution'!N$14)))</f>
        <v>0.5931651749389748</v>
      </c>
      <c r="O19" s="104">
        <f>IF(ISBLANK('Nutritional status distribution'!O$14),0.72,(0.72*'Nutritional status distribution'!O$14/(1-0.72*'Nutritional status distribution'!O$14))
/ ('Nutritional status distribution'!O$14/(1-'Nutritional status distribution'!O$14)))</f>
        <v>0.58929828678713914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f>IF(ISBLANK('Nutritional status distribution'!E$14),0.8,(0.8*'Nutritional status distribution'!E$14/(1-0.8*'Nutritional status distribution'!E$14))
/ ('Nutritional status distribution'!E$14/(1-'Nutritional status distribution'!E$14)))</f>
        <v>0.46695095948827287</v>
      </c>
      <c r="F21" s="104">
        <f>IF(ISBLANK('Nutritional status distribution'!F$14),0.8,(0.8*'Nutritional status distribution'!F$14/(1-0.8*'Nutritional status distribution'!F$14))
/ ('Nutritional status distribution'!F$14/(1-'Nutritional status distribution'!F$14)))</f>
        <v>0.51969260326609024</v>
      </c>
      <c r="G21" s="104">
        <f>IF(ISBLANK('Nutritional status distribution'!G$14),0.8,(0.8*'Nutritional status distribution'!G$14/(1-0.8*'Nutritional status distribution'!G$14))
/ ('Nutritional status distribution'!G$14/(1-'Nutritional status distribution'!G$14)))</f>
        <v>0.67377120487168329</v>
      </c>
      <c r="H21" s="104">
        <f>IF(ISBLANK('Nutritional status distribution'!H$14),0.8,(0.8*'Nutritional status distribution'!H$14/(1-0.8*'Nutritional status distribution'!H$14))
/ ('Nutritional status distribution'!H$14/(1-'Nutritional status distribution'!H$14)))</f>
        <v>0.67824967824967841</v>
      </c>
      <c r="I21" s="104">
        <f>IF(ISBLANK('Nutritional status distribution'!I$14),0.8,(0.8*'Nutritional status distribution'!I$14/(1-0.8*'Nutritional status distribution'!I$14))
/ ('Nutritional status distribution'!I$14/(1-'Nutritional status distribution'!I$14)))</f>
        <v>0.68866749688667506</v>
      </c>
      <c r="J21" s="104">
        <f>IF(ISBLANK('Nutritional status distribution'!J$14),0.8,(0.8*'Nutritional status distribution'!J$14/(1-0.8*'Nutritional status distribution'!J$14))
/ ('Nutritional status distribution'!J$14/(1-'Nutritional status distribution'!J$14)))</f>
        <v>0.69400244798041621</v>
      </c>
      <c r="K21" s="104">
        <f>IF(ISBLANK('Nutritional status distribution'!K$14),0.8,(0.8*'Nutritional status distribution'!K$14/(1-0.8*'Nutritional status distribution'!K$14))
/ ('Nutritional status distribution'!K$14/(1-'Nutritional status distribution'!K$14)))</f>
        <v>0.69059405940594076</v>
      </c>
      <c r="L21" s="104">
        <f>IF(ISBLANK('Nutritional status distribution'!L$14),0.8,(0.8*'Nutritional status distribution'!L$14/(1-0.8*'Nutritional status distribution'!L$14))
/ ('Nutritional status distribution'!L$14/(1-'Nutritional status distribution'!L$14)))</f>
        <v>0.67824967824967841</v>
      </c>
      <c r="M21" s="104">
        <f>IF(ISBLANK('Nutritional status distribution'!M$14),0.8,(0.8*'Nutritional status distribution'!M$14/(1-0.8*'Nutritional status distribution'!M$14))
/ ('Nutritional status distribution'!M$14/(1-'Nutritional status distribution'!M$14)))</f>
        <v>0.68866749688667506</v>
      </c>
      <c r="N21" s="104">
        <f>IF(ISBLANK('Nutritional status distribution'!N$14),0.8,(0.8*'Nutritional status distribution'!N$14/(1-0.8*'Nutritional status distribution'!N$14))
/ ('Nutritional status distribution'!N$14/(1-'Nutritional status distribution'!N$14)))</f>
        <v>0.69400244798041621</v>
      </c>
      <c r="O21" s="104">
        <f>IF(ISBLANK('Nutritional status distribution'!O$14),0.8,(0.8*'Nutritional status distribution'!O$14/(1-0.8*'Nutritional status distribution'!O$14))
/ ('Nutritional status distribution'!O$14/(1-'Nutritional status distribution'!O$14)))</f>
        <v>0.69059405940594076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183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201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184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185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182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202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57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131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34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132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59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337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64</v>
      </c>
      <c r="C42" s="104">
        <f t="shared" si="4"/>
        <v>1</v>
      </c>
      <c r="D42" s="104">
        <f t="shared" si="4"/>
        <v>1</v>
      </c>
      <c r="E42" s="104">
        <f>IF(ISBLANK('Nutritional status distribution'!E$14),0.54,(0.54*'Nutritional status distribution'!E$14/(1-0.54*'Nutritional status distribution'!E$14))
/ ('Nutritional status distribution'!E$14/(1-'Nutritional status distribution'!E$14)))</f>
        <v>0.20451008197004808</v>
      </c>
      <c r="F42" s="104">
        <f>IF(ISBLANK('Nutritional status distribution'!F$14),0.54,(0.54*'Nutritional status distribution'!F$14/(1-0.54*'Nutritional status distribution'!F$14))
/ ('Nutritional status distribution'!F$14/(1-'Nutritional status distribution'!F$14)))</f>
        <v>0.24101176431765312</v>
      </c>
      <c r="G42" s="104">
        <f>IF(ISBLANK('Nutritional status distribution'!G$14),0.54,(0.54*'Nutritional status distribution'!G$14/(1-0.54*'Nutritional status distribution'!G$14))
/ ('Nutritional status distribution'!G$14/(1-'Nutritional status distribution'!G$14)))</f>
        <v>0.37738556075904828</v>
      </c>
      <c r="H42" s="104">
        <f>IF(ISBLANK('Nutritional status distribution'!H$14),0.54,(0.54*'Nutritional status distribution'!H$14/(1-0.54*'Nutritional status distribution'!H$14))
/ ('Nutritional status distribution'!H$14/(1-'Nutritional status distribution'!H$14)))</f>
        <v>0.38220204679147979</v>
      </c>
      <c r="I42" s="104">
        <f>IF(ISBLANK('Nutritional status distribution'!I$14),0.54,(0.54*'Nutritional status distribution'!I$14/(1-0.54*'Nutritional status distribution'!I$14))
/ ('Nutritional status distribution'!I$14/(1-'Nutritional status distribution'!I$14)))</f>
        <v>0.39363581239619311</v>
      </c>
      <c r="J42" s="104">
        <f>IF(ISBLANK('Nutritional status distribution'!J$14),0.54,(0.54*'Nutritional status distribution'!J$14/(1-0.54*'Nutritional status distribution'!J$14))
/ ('Nutritional status distribution'!J$14/(1-'Nutritional status distribution'!J$14)))</f>
        <v>0.39961888851183797</v>
      </c>
      <c r="K42" s="104">
        <f>IF(ISBLANK('Nutritional status distribution'!K$14),0.54,(0.54*'Nutritional status distribution'!K$14/(1-0.54*'Nutritional status distribution'!K$14))
/ ('Nutritional status distribution'!K$14/(1-'Nutritional status distribution'!K$14)))</f>
        <v>0.3957862659591237</v>
      </c>
      <c r="L42" s="104">
        <f>IF(ISBLANK('Nutritional status distribution'!L$14),0.54,(0.54*'Nutritional status distribution'!L$14/(1-0.54*'Nutritional status distribution'!L$14))
/ ('Nutritional status distribution'!L$14/(1-'Nutritional status distribution'!L$14)))</f>
        <v>0.38220204679147979</v>
      </c>
      <c r="M42" s="104">
        <f>IF(ISBLANK('Nutritional status distribution'!M$14),0.54,(0.54*'Nutritional status distribution'!M$14/(1-0.54*'Nutritional status distribution'!M$14))
/ ('Nutritional status distribution'!M$14/(1-'Nutritional status distribution'!M$14)))</f>
        <v>0.39363581239619311</v>
      </c>
      <c r="N42" s="104">
        <f>IF(ISBLANK('Nutritional status distribution'!N$14),0.54,(0.54*'Nutritional status distribution'!N$14/(1-0.54*'Nutritional status distribution'!N$14))
/ ('Nutritional status distribution'!N$14/(1-'Nutritional status distribution'!N$14)))</f>
        <v>0.39961888851183797</v>
      </c>
      <c r="O42" s="104">
        <f>IF(ISBLANK('Nutritional status distribution'!O$14),0.54,(0.54*'Nutritional status distribution'!O$14/(1-0.54*'Nutritional status distribution'!O$14))
/ ('Nutritional status distribution'!O$14/(1-'Nutritional status distribution'!O$14)))</f>
        <v>0.3957862659591237</v>
      </c>
    </row>
    <row r="43" spans="1:15" x14ac:dyDescent="0.25">
      <c r="B43" s="72" t="s">
        <v>62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47</v>
      </c>
      <c r="C44" s="104">
        <f t="shared" si="4"/>
        <v>1</v>
      </c>
      <c r="D44" s="104">
        <f t="shared" si="4"/>
        <v>1</v>
      </c>
      <c r="E44" s="104">
        <f>IF(ISBLANK('Nutritional status distribution'!E$14),0.7,(0.7*'Nutritional status distribution'!E$14/(1-0.7*'Nutritional status distribution'!E$14))
/ ('Nutritional status distribution'!E$14/(1-'Nutritional status distribution'!E$14)))</f>
        <v>0.33818663136995358</v>
      </c>
      <c r="F44" s="104">
        <f>IF(ISBLANK('Nutritional status distribution'!F$14),0.7,(0.7*'Nutritional status distribution'!F$14/(1-0.7*'Nutritional status distribution'!F$14))
/ ('Nutritional status distribution'!F$14/(1-'Nutritional status distribution'!F$14)))</f>
        <v>0.38694186165321348</v>
      </c>
      <c r="G44" s="104">
        <f>IF(ISBLANK('Nutritional status distribution'!G$14),0.7,(0.7*'Nutritional status distribution'!G$14/(1-0.7*'Nutritional status distribution'!G$14))
/ ('Nutritional status distribution'!G$14/(1-'Nutritional status distribution'!G$14)))</f>
        <v>0.54643955047119874</v>
      </c>
      <c r="H44" s="104">
        <f>IF(ISBLANK('Nutritional status distribution'!H$14),0.7,(0.7*'Nutritional status distribution'!H$14/(1-0.7*'Nutritional status distribution'!H$14))
/ ('Nutritional status distribution'!H$14/(1-'Nutritional status distribution'!H$14)))</f>
        <v>0.55150246673643288</v>
      </c>
      <c r="I44" s="104">
        <f>IF(ISBLANK('Nutritional status distribution'!I$14),0.7,(0.7*'Nutritional status distribution'!I$14/(1-0.7*'Nutritional status distribution'!I$14))
/ ('Nutritional status distribution'!I$14/(1-'Nutritional status distribution'!I$14)))</f>
        <v>0.56338233153834949</v>
      </c>
      <c r="J44" s="104">
        <f>IF(ISBLANK('Nutritional status distribution'!J$14),0.7,(0.7*'Nutritional status distribution'!J$14/(1-0.7*'Nutritional status distribution'!J$14))
/ ('Nutritional status distribution'!J$14/(1-'Nutritional status distribution'!J$14)))</f>
        <v>0.56952216960826507</v>
      </c>
      <c r="K44" s="104">
        <f>IF(ISBLANK('Nutritional status distribution'!K$14),0.7,(0.7*'Nutritional status distribution'!K$14/(1-0.7*'Nutritional status distribution'!K$14))
/ ('Nutritional status distribution'!K$14/(1-'Nutritional status distribution'!K$14)))</f>
        <v>0.56559513466550837</v>
      </c>
      <c r="L44" s="104">
        <f>IF(ISBLANK('Nutritional status distribution'!L$14),0.7,(0.7*'Nutritional status distribution'!L$14/(1-0.7*'Nutritional status distribution'!L$14))
/ ('Nutritional status distribution'!L$14/(1-'Nutritional status distribution'!L$14)))</f>
        <v>0.55150246673643288</v>
      </c>
      <c r="M44" s="104">
        <f>IF(ISBLANK('Nutritional status distribution'!M$14),0.7,(0.7*'Nutritional status distribution'!M$14/(1-0.7*'Nutritional status distribution'!M$14))
/ ('Nutritional status distribution'!M$14/(1-'Nutritional status distribution'!M$14)))</f>
        <v>0.56338233153834949</v>
      </c>
      <c r="N44" s="104">
        <f>IF(ISBLANK('Nutritional status distribution'!N$14),0.7,(0.7*'Nutritional status distribution'!N$14/(1-0.7*'Nutritional status distribution'!N$14))
/ ('Nutritional status distribution'!N$14/(1-'Nutritional status distribution'!N$14)))</f>
        <v>0.56952216960826507</v>
      </c>
      <c r="O44" s="104">
        <f>IF(ISBLANK('Nutritional status distribution'!O$14),0.7,(0.7*'Nutritional status distribution'!O$14/(1-0.7*'Nutritional status distribution'!O$14))
/ ('Nutritional status distribution'!O$14/(1-'Nutritional status distribution'!O$14)))</f>
        <v>0.56559513466550837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183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201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184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185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182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202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57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131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34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132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59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337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64</v>
      </c>
      <c r="C65" s="104">
        <f t="shared" si="9"/>
        <v>1</v>
      </c>
      <c r="D65" s="104">
        <f t="shared" si="9"/>
        <v>1</v>
      </c>
      <c r="E65" s="104">
        <f>IF(ISBLANK('Nutritional status distribution'!E$14),0.97,(0.97*'Nutritional status distribution'!E$14/(1-0.97*'Nutritional status distribution'!E$14))
/ ('Nutritional status distribution'!E$14/(1-'Nutritional status distribution'!E$14)))</f>
        <v>0.87625293899269863</v>
      </c>
      <c r="F65" s="104">
        <f>IF(ISBLANK('Nutritional status distribution'!F$14),0.97,(0.97*'Nutritional status distribution'!F$14/(1-0.97*'Nutritional status distribution'!F$14))
/ ('Nutritional status distribution'!F$14/(1-'Nutritional status distribution'!F$14)))</f>
        <v>0.89739555722762776</v>
      </c>
      <c r="G65" s="104">
        <f>IF(ISBLANK('Nutritional status distribution'!G$14),0.97,(0.97*'Nutritional status distribution'!G$14/(1-0.97*'Nutritional status distribution'!G$14))
/ ('Nutritional status distribution'!G$14/(1-'Nutritional status distribution'!G$14)))</f>
        <v>0.94348615096732857</v>
      </c>
      <c r="H65" s="104">
        <f>IF(ISBLANK('Nutritional status distribution'!H$14),0.97,(0.97*'Nutritional status distribution'!H$14/(1-0.97*'Nutritional status distribution'!H$14))
/ ('Nutritional status distribution'!H$14/(1-'Nutritional status distribution'!H$14)))</f>
        <v>0.94456660322622354</v>
      </c>
      <c r="I65" s="104">
        <f>IF(ISBLANK('Nutritional status distribution'!I$14),0.97,(0.97*'Nutritional status distribution'!I$14/(1-0.97*'Nutritional status distribution'!I$14))
/ ('Nutritional status distribution'!I$14/(1-'Nutritional status distribution'!I$14)))</f>
        <v>0.94703483342455097</v>
      </c>
      <c r="J65" s="104">
        <f>IF(ISBLANK('Nutritional status distribution'!J$14),0.97,(0.97*'Nutritional status distribution'!J$14/(1-0.97*'Nutritional status distribution'!J$14))
/ ('Nutritional status distribution'!J$14/(1-'Nutritional status distribution'!J$14)))</f>
        <v>0.94827497025810792</v>
      </c>
      <c r="K65" s="104">
        <f>IF(ISBLANK('Nutritional status distribution'!K$14),0.97,(0.97*'Nutritional status distribution'!K$14/(1-0.97*'Nutritional status distribution'!K$14))
/ ('Nutritional status distribution'!K$14/(1-'Nutritional status distribution'!K$14)))</f>
        <v>0.94748450792983951</v>
      </c>
      <c r="L65" s="104">
        <f>IF(ISBLANK('Nutritional status distribution'!L$14),0.97,(0.97*'Nutritional status distribution'!L$14/(1-0.97*'Nutritional status distribution'!L$14))
/ ('Nutritional status distribution'!L$14/(1-'Nutritional status distribution'!L$14)))</f>
        <v>0.94456660322622354</v>
      </c>
      <c r="M65" s="104">
        <f>IF(ISBLANK('Nutritional status distribution'!M$14),0.97,(0.97*'Nutritional status distribution'!M$14/(1-0.97*'Nutritional status distribution'!M$14))
/ ('Nutritional status distribution'!M$14/(1-'Nutritional status distribution'!M$14)))</f>
        <v>0.94703483342455097</v>
      </c>
      <c r="N65" s="104">
        <f>IF(ISBLANK('Nutritional status distribution'!N$14),0.97,(0.97*'Nutritional status distribution'!N$14/(1-0.97*'Nutritional status distribution'!N$14))
/ ('Nutritional status distribution'!N$14/(1-'Nutritional status distribution'!N$14)))</f>
        <v>0.94827497025810792</v>
      </c>
      <c r="O65" s="104">
        <f>IF(ISBLANK('Nutritional status distribution'!O$14),0.97,(0.97*'Nutritional status distribution'!O$14/(1-0.97*'Nutritional status distribution'!O$14))
/ ('Nutritional status distribution'!O$14/(1-'Nutritional status distribution'!O$14)))</f>
        <v>0.94748450792983951</v>
      </c>
    </row>
    <row r="66" spans="2:15" x14ac:dyDescent="0.25">
      <c r="B66" s="72" t="s">
        <v>62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47</v>
      </c>
      <c r="C67" s="104">
        <f t="shared" si="9"/>
        <v>1</v>
      </c>
      <c r="D67" s="104">
        <f t="shared" si="9"/>
        <v>1</v>
      </c>
      <c r="E67" s="104">
        <f>IF(ISBLANK('Nutritional status distribution'!E$14),0.92,(0.92*'Nutritional status distribution'!E$14/(1-0.92*'Nutritional status distribution'!E$14))
/ ('Nutritional status distribution'!E$14/(1-'Nutritional status distribution'!E$14)))</f>
        <v>0.71578797783146231</v>
      </c>
      <c r="F67" s="104">
        <f>IF(ISBLANK('Nutritional status distribution'!F$14),0.92,(0.92*'Nutritional status distribution'!F$14/(1-0.92*'Nutritional status distribution'!F$14))
/ ('Nutritional status distribution'!F$14/(1-'Nutritional status distribution'!F$14)))</f>
        <v>0.75673538891929704</v>
      </c>
      <c r="G67" s="104">
        <f>IF(ISBLANK('Nutritional status distribution'!G$14),0.92,(0.92*'Nutritional status distribution'!G$14/(1-0.92*'Nutritional status distribution'!G$14))
/ ('Nutritional status distribution'!G$14/(1-'Nutritional status distribution'!G$14)))</f>
        <v>0.85586278136786231</v>
      </c>
      <c r="H67" s="104">
        <f>IF(ISBLANK('Nutritional status distribution'!H$14),0.92,(0.92*'Nutritional status distribution'!H$14/(1-0.92*'Nutritional status distribution'!H$14))
/ ('Nutritional status distribution'!H$14/(1-'Nutritional status distribution'!H$14)))</f>
        <v>0.85836697117767868</v>
      </c>
      <c r="I67" s="104">
        <f>IF(ISBLANK('Nutritional status distribution'!I$14),0.92,(0.92*'Nutritional status distribution'!I$14/(1-0.92*'Nutritional status distribution'!I$14))
/ ('Nutritional status distribution'!I$14/(1-'Nutritional status distribution'!I$14)))</f>
        <v>0.86412120388613367</v>
      </c>
      <c r="J67" s="104">
        <f>IF(ISBLANK('Nutritional status distribution'!J$14),0.92,(0.92*'Nutritional status distribution'!J$14/(1-0.92*'Nutritional status distribution'!J$14))
/ ('Nutritional status distribution'!J$14/(1-'Nutritional status distribution'!J$14)))</f>
        <v>0.86703011767834581</v>
      </c>
      <c r="K67" s="104">
        <f>IF(ISBLANK('Nutritional status distribution'!K$14),0.92,(0.92*'Nutritional status distribution'!K$14/(1-0.92*'Nutritional status distribution'!K$14))
/ ('Nutritional status distribution'!K$14/(1-'Nutritional status distribution'!K$14)))</f>
        <v>0.86517459889443182</v>
      </c>
      <c r="L67" s="104">
        <f>IF(ISBLANK('Nutritional status distribution'!L$14),0.92,(0.92*'Nutritional status distribution'!L$14/(1-0.92*'Nutritional status distribution'!L$14))
/ ('Nutritional status distribution'!L$14/(1-'Nutritional status distribution'!L$14)))</f>
        <v>0.85836697117767868</v>
      </c>
      <c r="M67" s="104">
        <f>IF(ISBLANK('Nutritional status distribution'!M$14),0.92,(0.92*'Nutritional status distribution'!M$14/(1-0.92*'Nutritional status distribution'!M$14))
/ ('Nutritional status distribution'!M$14/(1-'Nutritional status distribution'!M$14)))</f>
        <v>0.86412120388613367</v>
      </c>
      <c r="N67" s="104">
        <f>IF(ISBLANK('Nutritional status distribution'!N$14),0.92,(0.92*'Nutritional status distribution'!N$14/(1-0.92*'Nutritional status distribution'!N$14))
/ ('Nutritional status distribution'!N$14/(1-'Nutritional status distribution'!N$14)))</f>
        <v>0.86703011767834581</v>
      </c>
      <c r="O67" s="104">
        <f>IF(ISBLANK('Nutritional status distribution'!O$14),0.92,(0.92*'Nutritional status distribution'!O$14/(1-0.92*'Nutritional status distribution'!O$14))
/ ('Nutritional status distribution'!O$14/(1-'Nutritional status distribution'!O$14)))</f>
        <v>0.86517459889443182</v>
      </c>
    </row>
  </sheetData>
  <sheetProtection algorithmName="SHA-512" hashValue="N+n+/f56Ytt4Zdtdkl9LD5Psm+aThtTeGniiYNpy38QQpuOJS7l8Tee/x8eWmhUO5SRkjG7Crwmz8nN1OxdIdg==" saltValue="tKaGFvfVqgmxaw5ihpNi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x14ac:dyDescent="0.25">
      <c r="B3" s="45" t="s">
        <v>67</v>
      </c>
      <c r="C3" s="104">
        <v>1</v>
      </c>
      <c r="D3" s="104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0.74418604651162779</v>
      </c>
      <c r="E3" s="104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0.74891097206376045</v>
      </c>
      <c r="F3" s="104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0.74998192742905989</v>
      </c>
      <c r="G3" s="104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0.75050381305965674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0.74137931034482751</v>
      </c>
      <c r="E5" s="104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0.74137473695379219</v>
      </c>
      <c r="F5" s="104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0.74367982247882258</v>
      </c>
      <c r="G5" s="104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0.74764262641695323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x14ac:dyDescent="0.25">
      <c r="B10" s="45" t="s">
        <v>67</v>
      </c>
      <c r="C10" s="104">
        <v>1</v>
      </c>
      <c r="D10" s="104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</v>
      </c>
      <c r="E10" s="104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0.64573318763423793</v>
      </c>
      <c r="F10" s="104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0.64703681148148418</v>
      </c>
      <c r="G10" s="104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0.64767263413148468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v>1</v>
      </c>
      <c r="D12" s="104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0.63660834454912518</v>
      </c>
      <c r="E12" s="104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0.63660282656050271</v>
      </c>
      <c r="F12" s="104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0.6393875097491748</v>
      </c>
      <c r="G12" s="104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0.64419127013395971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x14ac:dyDescent="0.25">
      <c r="B17" s="45" t="s">
        <v>67</v>
      </c>
      <c r="C17" s="104">
        <v>1</v>
      </c>
      <c r="D17" s="104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0.85714285714285721</v>
      </c>
      <c r="E17" s="104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0.86017345661971134</v>
      </c>
      <c r="F17" s="104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0.86085802051335469</v>
      </c>
      <c r="G17" s="104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0.86119130020042822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v>1</v>
      </c>
      <c r="D19" s="104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0.85533453887884281</v>
      </c>
      <c r="E19" s="104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0.85533158742052517</v>
      </c>
      <c r="F19" s="104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0.85681715347913645</v>
      </c>
      <c r="G19" s="104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0.8593615961490525</v>
      </c>
    </row>
  </sheetData>
  <sheetProtection algorithmName="SHA-512" hashValue="D/n64ebPOcYBlYgvmqJi+d8UjvkJ00ZumZJGyx+7UUjEyQdx7ttfIYOIPZofJztJMjUcYx/etIypw7zlhbQz2w==" saltValue="D3uUgGffYw8vKRFgBEjW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262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263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16</v>
      </c>
      <c r="C45" s="39" t="s">
        <v>261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262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263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262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262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263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263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65</v>
      </c>
      <c r="C62" s="39" t="s">
        <v>261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263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263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65</v>
      </c>
      <c r="C66" s="39" t="s">
        <v>261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263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263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263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263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65</v>
      </c>
      <c r="C74" s="39" t="s">
        <v>261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263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262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262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262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262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263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262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263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262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263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262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263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262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263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262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263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16</v>
      </c>
      <c r="C100" s="39" t="s">
        <v>261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262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263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262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262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262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262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263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263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65</v>
      </c>
      <c r="C117" s="39" t="s">
        <v>261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263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263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65</v>
      </c>
      <c r="C121" s="39" t="s">
        <v>261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263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263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65</v>
      </c>
      <c r="C125" s="39" t="s">
        <v>261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263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263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65</v>
      </c>
      <c r="C129" s="39" t="s">
        <v>261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263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262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262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262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262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263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262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263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262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263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262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263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262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263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262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263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16</v>
      </c>
      <c r="C155" s="39" t="s">
        <v>261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262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263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262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262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262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P3R4ZSaX+cRq+I+Hjdm0ENsY0RPnttyzUqn7+uMGFOSxmNI8hYjWWvrNV97oPS1OHgqPuRijIys5uxXq4JNbRw==" saltValue="ko0EvqYd/vgIBWRPCue0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262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262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262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262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262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262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+Hyzt5Ezkb1+pcnPv5cF3AGbkyJpDe6sYTTTCtUkcGm/6GI7g5dkEXl0lzxKKoble5hYyC5AHOQ+oZkT9Pax1w==" saltValue="4x0CcO4pF5w7PeBdGrF0i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jKZ6HrC+cwVqIeSi3ZZ7YNKsedIQcyXHxIExBn1YX4F+yCkqpxMhcKItH3hE4NvKytLGksgIRIzYfaaPCbrn/Q==" saltValue="LnRgTd7/G3cRc9QCfZKm/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Tea62KHVq8SEqO2LsgZYQ3m8Kw7gZBK9nu5UEUdNv/3IJSmO8mB253xcyq8k9TOFNNISHlBlB0FAUAWi5/dBQ==" saltValue="NRyNp+WyRGHxxD2ylaClO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QrDNkj49ohlJUavftVDxDiJb2ugTbEtYZlVb6cag1qHAhdZUlQwneGMHNj73cmqpl2EMbS4Lkrk+Q4ljB6omg==" saltValue="83LeZ7g9I0PtrjsxQXpo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S53OOR1xCWC2scKhNt6h5zHfjccyOozVlMXgECsnOTT0EFn3fq1cYhG2gLiuLGT7NEDiFTBUGIr5XUPfFR44pg==" saltValue="BoSqn496lcSt9WyxKHeyq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algorithmName="SHA-512" hashValue="DBCb2Ybaw/wE0sQSoFF3XOef0A+KsOpzFMx9x/scd/yPGWrPUbVUCxmAfhayHYTG2xNx2cPQcqi1ht28yRZ6DQ==" saltValue="3KRcpLnuHZSqVZ+axnr2s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vEv1waifxYgSH/7ISeTlhWubG2X6tZ/gb39Mz6NsQgqJwNSRAfAEzCMzZo268PxzjIFrf2NEUQtI8Ct0CazTyA==" saltValue="OZrPBu/cdOc8brbMcDeM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uTSDQT5HgTQar77eaJib8J5aDLK/gRPm7v/6pD0bTbxSclNmKxOSIenQ1Uq4ig8WZTlp/PbZgiJDrc91o6KZ+w==" saltValue="cZ2eOLacqH+rWid0OEpe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Tharindu Wickramaarachchi</cp:lastModifiedBy>
  <dcterms:created xsi:type="dcterms:W3CDTF">2017-08-01T10:42:13Z</dcterms:created>
  <dcterms:modified xsi:type="dcterms:W3CDTF">2024-03-18T00:10:27Z</dcterms:modified>
</cp:coreProperties>
</file>