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9D381FF2-013C-4CAF-A8B3-961BEA460EE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A39" i="2"/>
  <c r="H38" i="2"/>
  <c r="I38" i="2" s="1"/>
  <c r="G38" i="2"/>
  <c r="A34" i="2"/>
  <c r="A32" i="2"/>
  <c r="A29" i="2"/>
  <c r="A24" i="2"/>
  <c r="A21" i="2"/>
  <c r="A18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22" i="2" l="1"/>
  <c r="A33" i="2"/>
  <c r="I39" i="2"/>
  <c r="A14" i="2"/>
  <c r="A25" i="2"/>
  <c r="A35" i="2"/>
  <c r="A40" i="2"/>
  <c r="A16" i="2"/>
  <c r="A26" i="2"/>
  <c r="A37" i="2"/>
  <c r="I10" i="2"/>
  <c r="A17" i="2"/>
  <c r="A27" i="2"/>
  <c r="A38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<sst xmlns="http://schemas.openxmlformats.org/spreadsheetml/2006/main" count="2092" uniqueCount="341">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</sst>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7655253.9375</v>
      </c>
    </row>
    <row r="8" spans="1:3" ht="15" customHeight="1" x14ac:dyDescent="0.25">
      <c r="B8" s="5" t="s">
        <v>44</v>
      </c>
      <c r="C8" s="44">
        <v>0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0.91188728330000002</v>
      </c>
    </row>
    <row r="11" spans="1:3" ht="15" customHeight="1" x14ac:dyDescent="0.25">
      <c r="B11" s="5" t="s">
        <v>49</v>
      </c>
      <c r="C11" s="45">
        <v>0.78299999999999992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6.6199999999999995E-2</v>
      </c>
    </row>
    <row r="24" spans="1:3" ht="15" customHeight="1" x14ac:dyDescent="0.25">
      <c r="B24" s="15" t="s">
        <v>46</v>
      </c>
      <c r="C24" s="45">
        <v>0.53720000000000001</v>
      </c>
    </row>
    <row r="25" spans="1:3" ht="15" customHeight="1" x14ac:dyDescent="0.25">
      <c r="B25" s="15" t="s">
        <v>47</v>
      </c>
      <c r="C25" s="45">
        <v>0.36980000000000002</v>
      </c>
    </row>
    <row r="26" spans="1:3" ht="15" customHeight="1" x14ac:dyDescent="0.25">
      <c r="B26" s="15" t="s">
        <v>48</v>
      </c>
      <c r="C26" s="45">
        <v>2.6800000000000001E-2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2.62903804696573</v>
      </c>
    </row>
    <row r="38" spans="1:5" ht="15" customHeight="1" x14ac:dyDescent="0.25">
      <c r="B38" s="11" t="s">
        <v>35</v>
      </c>
      <c r="C38" s="43">
        <v>4.9307221976190201</v>
      </c>
      <c r="D38" s="12"/>
      <c r="E38" s="13"/>
    </row>
    <row r="39" spans="1:5" ht="15" customHeight="1" x14ac:dyDescent="0.25">
      <c r="B39" s="11" t="s">
        <v>61</v>
      </c>
      <c r="C39" s="43">
        <v>5.7674185909230404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3.7531629720000002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5.0517000000000001E-3</v>
      </c>
      <c r="D45" s="12"/>
    </row>
    <row r="46" spans="1:5" ht="15.75" customHeight="1" x14ac:dyDescent="0.25">
      <c r="B46" s="11" t="s">
        <v>51</v>
      </c>
      <c r="C46" s="45">
        <v>5.4944800000000002E-2</v>
      </c>
      <c r="D46" s="12"/>
    </row>
    <row r="47" spans="1:5" ht="15.75" customHeight="1" x14ac:dyDescent="0.25">
      <c r="B47" s="11" t="s">
        <v>59</v>
      </c>
      <c r="C47" s="45">
        <v>3.3364400000000002E-2</v>
      </c>
      <c r="D47" s="12"/>
      <c r="E47" s="13"/>
    </row>
    <row r="48" spans="1:5" ht="15" customHeight="1" x14ac:dyDescent="0.25">
      <c r="B48" s="11" t="s">
        <v>58</v>
      </c>
      <c r="C48" s="46">
        <v>0.90663910000000003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0.65602400000000005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5.8061866999999899E-2</v>
      </c>
    </row>
    <row r="63" spans="1:4" ht="15.75" customHeight="1" x14ac:dyDescent="0.3">
      <c r="A63" s="4"/>
    </row>
  </sheetData>
  <sheetProtection algorithmName="SHA-512" hashValue="96t4SNrO9PRr8E2xfN1QW3AcXyzblPhBfmkzSAr6s2uvEDMJbkV1eialWoK3ssUR7tokQnX3HuGpN1Dv7UQpKQ==" saltValue="//pMXQYRESJwxepNWW4Q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87.39822860468739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40.538396857225337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874.83688528420214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8.6803164574109992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13.67069630102125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13.67069630102125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13.67069630102125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13.67069630102125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13.67069630102125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13.67069630102125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1.3774621009165959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20.029543337029391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20.029543337029391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91.743451097569121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23.936529507758561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4.6909106979920177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19.231364691512582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180.67794505128731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2.06475002220103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3.0253476710734959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0.9048222462319031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3.9942731514207441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nTWvmZZp5mUe9E7XI/CesAI26aLdjpZG2Sp0vNML0D+OomPM6CZ5iyorfxxhkXKm01awKqSzCowoqH9a4Pr/nA==" saltValue="sX/lHKMgkPrOG2dmwinv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z1XxM35eSO5ib1MS2dy1b6saLOuTXShr9Pe82n79GQZaCzguZRWLyXMd7XhR7vTEee4HmjVeMAqRc3HhXxmNDA==" saltValue="5zxx+86S9bNJNJu068r8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RauNsw51K1ysLNEfmvhqrHWGlmvUfw57Upq27TwEW+Qo1azMUyV9mc4WJ4O4zXb651O8DevQ6Y/nptOfn6AuAA==" saltValue="Tyar+pi7WnKTVPr9W57S4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V0A2StVLkIQRPGFPH4w+zDZhiBAfxsQrhWsoPHJEK0qJLJbhmU2ITc2nTUh5zdcmrke18sJ5bn29g+aK94dAfg==" saltValue="GQblAtZfHcv9C5vCN+0F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0.78299999999999992</v>
      </c>
      <c r="I18" s="60">
        <f>frac_PW_health_facility</f>
        <v>0.78299999999999992</v>
      </c>
      <c r="J18" s="60">
        <f>frac_PW_health_facility</f>
        <v>0.78299999999999992</v>
      </c>
      <c r="K18" s="60">
        <f>frac_PW_health_facility</f>
        <v>0.78299999999999992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PaXHfxpFy9Tg7g+K7NiP9taAARXg1MCq7Lr/a0pwHnw26D+SbjlOfKZWei526Nk3Yhv9MIy+NS5a3BQk469IAA==" saltValue="mnDiNg2jVYgWzncWMSG4L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AbCsp6tQJqo+YY1b4p4ZcBP/RepmSx5bTb2KnniynY6Xw90vrB/FP4hFEABvSbPYp9gEvOhhEbkl4l6oPkmeBQ==" saltValue="iW2FnHiRZcvUkvHOcdxb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iP2navyb4PFSyoBzqjmPYsRoyGugvKtBB3j+DTDZ2RTGDW1xpLfdYseFvoMk8gKQ+n+PaCDqDNf9/KsOlZaBg==" saltValue="C5fZp78+y7QZRV/gKsKwo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owc+9FfffxnoyOwH8scwk2obc/bh4qN9t+Azj1TK8niYQt4VMZddMaRiuEXOVfEXVjfsC0HB7naas5fz7KXrg==" saltValue="Iy/F801ABx/1aLyzXumsd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FmkcKdBAIiezylX+mZ1qLXPDcf7mWwihwouIzOtLq8WExcslzQTm60fTNGVYM1zjilfrnAZmAUtCNsvJpcB6g==" saltValue="8flZdKgunVwQN6bk1p5oF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P+c00D0wsfNfsD/dxKlO1uiu8spT7VfpReps87OYJeBA/3GWgVZZfMEOe/11wswNtdyQBybWyO4VtVF+PUqeQ==" saltValue="hFlAmaU98K3v12/wyqD2E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1682011.0316000001</v>
      </c>
      <c r="C2" s="49">
        <v>3530000</v>
      </c>
      <c r="D2" s="49">
        <v>7161000</v>
      </c>
      <c r="E2" s="49">
        <v>1016000</v>
      </c>
      <c r="F2" s="49">
        <v>615000</v>
      </c>
      <c r="G2" s="17">
        <f t="shared" ref="G2:G11" si="0">C2+D2+E2+F2</f>
        <v>12322000</v>
      </c>
      <c r="H2" s="17">
        <f t="shared" ref="H2:H11" si="1">(B2 + stillbirth*B2/(1000-stillbirth))/(1-abortion)</f>
        <v>1918576.9040680099</v>
      </c>
      <c r="I2" s="17">
        <f t="shared" ref="I2:I11" si="2">G2-H2</f>
        <v>10403423.09593199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1645441.4987999999</v>
      </c>
      <c r="C3" s="50">
        <v>3615000</v>
      </c>
      <c r="D3" s="50">
        <v>6887000</v>
      </c>
      <c r="E3" s="50">
        <v>1020000</v>
      </c>
      <c r="F3" s="50">
        <v>657000</v>
      </c>
      <c r="G3" s="17">
        <f t="shared" si="0"/>
        <v>12179000</v>
      </c>
      <c r="H3" s="17">
        <f t="shared" si="1"/>
        <v>1876864.0616998496</v>
      </c>
      <c r="I3" s="17">
        <f t="shared" si="2"/>
        <v>10302135.938300151</v>
      </c>
    </row>
    <row r="4" spans="1:9" ht="15.75" customHeight="1" x14ac:dyDescent="0.25">
      <c r="A4" s="5">
        <f t="shared" si="3"/>
        <v>2023</v>
      </c>
      <c r="B4" s="49">
        <v>1608671.6584000001</v>
      </c>
      <c r="C4" s="50">
        <v>3694000</v>
      </c>
      <c r="D4" s="50">
        <v>6724000</v>
      </c>
      <c r="E4" s="50">
        <v>1020000</v>
      </c>
      <c r="F4" s="50">
        <v>701000</v>
      </c>
      <c r="G4" s="17">
        <f t="shared" si="0"/>
        <v>12139000</v>
      </c>
      <c r="H4" s="17">
        <f t="shared" si="1"/>
        <v>1834922.7395370568</v>
      </c>
      <c r="I4" s="17">
        <f t="shared" si="2"/>
        <v>10304077.260462943</v>
      </c>
    </row>
    <row r="5" spans="1:9" ht="15.75" customHeight="1" x14ac:dyDescent="0.25">
      <c r="A5" s="5">
        <f t="shared" si="3"/>
        <v>2024</v>
      </c>
      <c r="B5" s="49">
        <v>1571687.7788</v>
      </c>
      <c r="C5" s="50">
        <v>3790000</v>
      </c>
      <c r="D5" s="50">
        <v>6645000</v>
      </c>
      <c r="E5" s="50">
        <v>1018000</v>
      </c>
      <c r="F5" s="50">
        <v>747000</v>
      </c>
      <c r="G5" s="17">
        <f t="shared" si="0"/>
        <v>12200000</v>
      </c>
      <c r="H5" s="17">
        <f t="shared" si="1"/>
        <v>1792737.2747033956</v>
      </c>
      <c r="I5" s="17">
        <f t="shared" si="2"/>
        <v>10407262.725296605</v>
      </c>
    </row>
    <row r="6" spans="1:9" ht="15.75" customHeight="1" x14ac:dyDescent="0.25">
      <c r="A6" s="5">
        <f t="shared" si="3"/>
        <v>2025</v>
      </c>
      <c r="B6" s="49">
        <v>1534500.4380000001</v>
      </c>
      <c r="C6" s="50">
        <v>3913000</v>
      </c>
      <c r="D6" s="50">
        <v>6632000</v>
      </c>
      <c r="E6" s="50">
        <v>1019000</v>
      </c>
      <c r="F6" s="50">
        <v>790000</v>
      </c>
      <c r="G6" s="17">
        <f t="shared" si="0"/>
        <v>12354000</v>
      </c>
      <c r="H6" s="17">
        <f t="shared" si="1"/>
        <v>1750319.7329380971</v>
      </c>
      <c r="I6" s="17">
        <f t="shared" si="2"/>
        <v>10603680.267061902</v>
      </c>
    </row>
    <row r="7" spans="1:9" ht="15.75" customHeight="1" x14ac:dyDescent="0.25">
      <c r="A7" s="5">
        <f t="shared" si="3"/>
        <v>2026</v>
      </c>
      <c r="B7" s="49">
        <v>1507675.1151999999</v>
      </c>
      <c r="C7" s="50">
        <v>4056000</v>
      </c>
      <c r="D7" s="50">
        <v>6684000</v>
      </c>
      <c r="E7" s="50">
        <v>1023000</v>
      </c>
      <c r="F7" s="50">
        <v>833000</v>
      </c>
      <c r="G7" s="17">
        <f t="shared" si="0"/>
        <v>12596000</v>
      </c>
      <c r="H7" s="17">
        <f t="shared" si="1"/>
        <v>1719721.5716886476</v>
      </c>
      <c r="I7" s="17">
        <f t="shared" si="2"/>
        <v>10876278.428311352</v>
      </c>
    </row>
    <row r="8" spans="1:9" ht="15.75" customHeight="1" x14ac:dyDescent="0.25">
      <c r="A8" s="5">
        <f t="shared" si="3"/>
        <v>2027</v>
      </c>
      <c r="B8" s="49">
        <v>1480584.4916000001</v>
      </c>
      <c r="C8" s="50">
        <v>4221000</v>
      </c>
      <c r="D8" s="50">
        <v>6808000</v>
      </c>
      <c r="E8" s="50">
        <v>1030000</v>
      </c>
      <c r="F8" s="50">
        <v>875000</v>
      </c>
      <c r="G8" s="17">
        <f t="shared" si="0"/>
        <v>12934000</v>
      </c>
      <c r="H8" s="17">
        <f t="shared" si="1"/>
        <v>1688820.7964979417</v>
      </c>
      <c r="I8" s="17">
        <f t="shared" si="2"/>
        <v>11245179.203502059</v>
      </c>
    </row>
    <row r="9" spans="1:9" ht="15.75" customHeight="1" x14ac:dyDescent="0.25">
      <c r="A9" s="5">
        <f t="shared" si="3"/>
        <v>2028</v>
      </c>
      <c r="B9" s="49">
        <v>1453225.6584000001</v>
      </c>
      <c r="C9" s="50">
        <v>4385000</v>
      </c>
      <c r="D9" s="50">
        <v>6989000</v>
      </c>
      <c r="E9" s="50">
        <v>1041000</v>
      </c>
      <c r="F9" s="50">
        <v>915000</v>
      </c>
      <c r="G9" s="17">
        <f t="shared" si="0"/>
        <v>13330000</v>
      </c>
      <c r="H9" s="17">
        <f t="shared" si="1"/>
        <v>1657614.0894587857</v>
      </c>
      <c r="I9" s="17">
        <f t="shared" si="2"/>
        <v>11672385.910541214</v>
      </c>
    </row>
    <row r="10" spans="1:9" ht="15.75" customHeight="1" x14ac:dyDescent="0.25">
      <c r="A10" s="5">
        <f t="shared" si="3"/>
        <v>2029</v>
      </c>
      <c r="B10" s="49">
        <v>1425627.2575999999</v>
      </c>
      <c r="C10" s="50">
        <v>4515000</v>
      </c>
      <c r="D10" s="50">
        <v>7201000</v>
      </c>
      <c r="E10" s="50">
        <v>1056000</v>
      </c>
      <c r="F10" s="50">
        <v>947000</v>
      </c>
      <c r="G10" s="17">
        <f t="shared" si="0"/>
        <v>13719000</v>
      </c>
      <c r="H10" s="17">
        <f t="shared" si="1"/>
        <v>1626134.1209155805</v>
      </c>
      <c r="I10" s="17">
        <f t="shared" si="2"/>
        <v>12092865.879084419</v>
      </c>
    </row>
    <row r="11" spans="1:9" ht="15.75" customHeight="1" x14ac:dyDescent="0.25">
      <c r="A11" s="5">
        <f t="shared" si="3"/>
        <v>2030</v>
      </c>
      <c r="B11" s="49">
        <v>1397837.12</v>
      </c>
      <c r="C11" s="50">
        <v>4590000</v>
      </c>
      <c r="D11" s="50">
        <v>7430000</v>
      </c>
      <c r="E11" s="50">
        <v>1077000</v>
      </c>
      <c r="F11" s="50">
        <v>970000</v>
      </c>
      <c r="G11" s="17">
        <f t="shared" si="0"/>
        <v>14067000</v>
      </c>
      <c r="H11" s="17">
        <f t="shared" si="1"/>
        <v>1594435.4488150096</v>
      </c>
      <c r="I11" s="17">
        <f t="shared" si="2"/>
        <v>12472564.55118499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27pYcH+3fg1qLhhUmkadeDkiCCmSTKFmv4A21eVBKiRMok/vVtBrmaNRMW8ynx3ahmiLdmX6WlideDraj03flw==" saltValue="buXjNZd0W8TmFvmDHha4h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2.7425041224108462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2.7425041224108462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1.8840797111685363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1.8840797111685363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1.9157748853133143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1.9157748853133143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1.5456633572312237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1.5456633572312237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4.347485266129171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4.347485266129171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2.3183110093834931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2.3183110093834931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42mcITjxFfQw5UK2m7vVjLRY/1Fsv4NFuI/UMJ7gcR+eNR6FM7YMC897JOE1mfhhUilH6h4qZAWQ0CsjMDBvg==" saltValue="oVltB6vQyCElEKPKwx7Mm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4G1Khbxi1EzXpeAxx7J5c4PoZGLTWorJedYkwntXyYZ6+Xv3xS4Rt3/Z9Gq7461CocYJ6LMN1tn8fU7XJ8EU2w==" saltValue="yfldfTLtfwcEi8jiGeb9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BcnErNhcilUw39ujYPQ6DZt0U8QXmAhrPdiQ05Inwn3i1xU7p6kuXSba7m/IPAfqP/ZGLrN0R7YDR29jaC+v9A==" saltValue="QjGpjLW0PMGDyA01iDmj9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0.61180546602946062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0.59947505582979299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0.8606074397322292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0.8606074397322292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0.41056784720494943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0.39813359589519065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0.83398602669595534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0.82671397570780047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0.83398602669595534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0.82671397570780047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0.91067386012528218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0.90638395421164486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0.89963526866308052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0.89487642775076093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0.89963526866308052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0.89487642775076093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omFSvYlXEot8lRIlw9XrdE8bz3sLRVyCWLUVTVI8WwISwNULKPaCw3ZWjqraypHHZr+4Bne7JMUc6GddJavmw==" saltValue="J4wkNgFE7y1/zQUvF9Sr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9v06PhEyobnGl/GUTJ+VRl/eBN1nQaD29B9ZiiR2w6ZItiHZ3+bYRS2plW9dFMhFfG4IcNhe1NYz5EBvS0uIHw==" saltValue="8TW7Mg8N/elBNyWnRjE3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0.64147400050660497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0.68571713596455974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0.68571713596455974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0.66150870406189555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0.66150870406189555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0.66150870406189555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0.66150870406189555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0.66355858886859564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0.66355858886859564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0.66355858886859564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0.66355858886859564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0.7356732863203943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0.7724161180373913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0.7724161180373913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0.75247524752475248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0.75247524752475248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0.75247524752475248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0.75247524752475248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0.75417895771878085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0.75417895771878085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0.75417895771878085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0.44958403960640808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0.49901320738358046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0.49901320738358046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0.47150735294117641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0.47150735294117641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0.47150735294117641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0.47150735294117641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0.47379258276327535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0.47379258276327535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0.47379258276327535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0.47379258276327535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0.61883438653188783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0.6644097285777808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0.6644097285777808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0.63942307692307676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0.63942307692307676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0.63942307692307676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0.63942307692307676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0.6415342334807026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0.6415342334807026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0.6415342334807026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0.6415342334807026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0.95744229587171759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0.96483170986907296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0.96483170986907296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0.96089676746611041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0.96089676746611041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0.96089676746611041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0.96089676746611041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0.96123980929986186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0.96123980929986186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0.96123980929986186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0.96123980929986186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0.88890976208283512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0.90704336865495916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0.90704336865495916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0.89733059548254623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0.89733059548254623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0.89733059548254623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0.89733059548254623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0.89817219082531452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0.89817219082531452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0.89817219082531452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0.89817219082531452</v>
      </c>
    </row>
  </sheetData>
  <sheetProtection algorithmName="SHA-512" hashValue="IcvYPTMrQxJx6kiByaedy5W6GriIhX+fpKDC8PHWwiWbKBo8qrg2JzGjV0PKfOE6+o9XmfRTYJiC1KGn54NO+A==" saltValue="CURQdeKp1PdFiQC8Ak96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0.74308431935566976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0.74797108601609574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0.74932695257275428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0.74956626993277686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0.73809368108132856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0.74408904635016893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0.74778141914166463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0.74844806863821167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0.63866743316646069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0.64459036998182218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0.64623935922615783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0.64653066907659762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0.63265118934293785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0.63988261134532487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0.64435989481245026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0.64517019106258211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0.8564337571762517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0.85957195816190024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0.8604394579645257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0.86059243163848642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0.85321000041621853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0.85708046256201842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0.85945049595820067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0.85987729614939534</v>
      </c>
    </row>
  </sheetData>
  <sheetProtection algorithmName="SHA-512" hashValue="Z54Z5YcuSio7h0F8/17c1ssLZS1HL+xEIE7j5en1MUd3c49RzBllPptvr/p0TajEiylm/0hs5LIjDffQL0Rvzg==" saltValue="CzjQHQUwqQeeZnPYlzoW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HUNfFffmZnnW9+aVYPeyqU3d8io5W/oAm63oRWP+yV7L5/nZxk6UMQDSERa8qZfiLJL0e244zYOZGxsrcDtSDw==" saltValue="WcLyAnT6irTrUNG7g2XN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ISQrgkZs6Srd1wCUD9lQ8OQ0PWELYoDcEn3cjGW4m36zVWGE1JsKqBkkF7Z4F8wMjq47/TXtQTcU8TpSgDKPSA==" saltValue="oxarZ/23PdYUPYsG3hNyl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5.9514522618874223E-2</v>
      </c>
    </row>
    <row r="5" spans="1:8" ht="15.75" customHeight="1" x14ac:dyDescent="0.25">
      <c r="B5" s="19" t="s">
        <v>95</v>
      </c>
      <c r="C5" s="101">
        <v>1.8469842023606482E-2</v>
      </c>
    </row>
    <row r="6" spans="1:8" ht="15.75" customHeight="1" x14ac:dyDescent="0.25">
      <c r="B6" s="19" t="s">
        <v>91</v>
      </c>
      <c r="C6" s="101">
        <v>0.1162910502421009</v>
      </c>
    </row>
    <row r="7" spans="1:8" ht="15.75" customHeight="1" x14ac:dyDescent="0.25">
      <c r="B7" s="19" t="s">
        <v>96</v>
      </c>
      <c r="C7" s="101">
        <v>0.41436868182985859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0.29560917673140791</v>
      </c>
    </row>
    <row r="10" spans="1:8" ht="15.75" customHeight="1" x14ac:dyDescent="0.25">
      <c r="B10" s="19" t="s">
        <v>94</v>
      </c>
      <c r="C10" s="101">
        <v>9.5746726554151729E-2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1.5082096083218449E-2</v>
      </c>
      <c r="D14" s="55">
        <v>1.5082096083218449E-2</v>
      </c>
      <c r="E14" s="55">
        <v>1.5082096083218449E-2</v>
      </c>
      <c r="F14" s="55">
        <v>1.5082096083218449E-2</v>
      </c>
    </row>
    <row r="15" spans="1:8" ht="15.75" customHeight="1" x14ac:dyDescent="0.25">
      <c r="B15" s="19" t="s">
        <v>102</v>
      </c>
      <c r="C15" s="101">
        <v>0.10885323608677901</v>
      </c>
      <c r="D15" s="101">
        <v>0.10885323608677901</v>
      </c>
      <c r="E15" s="101">
        <v>0.10885323608677901</v>
      </c>
      <c r="F15" s="101">
        <v>0.10885323608677901</v>
      </c>
    </row>
    <row r="16" spans="1:8" ht="15.75" customHeight="1" x14ac:dyDescent="0.25">
      <c r="B16" s="19" t="s">
        <v>2</v>
      </c>
      <c r="C16" s="101">
        <v>2.0533523178915901E-2</v>
      </c>
      <c r="D16" s="101">
        <v>2.0533523178915901E-2</v>
      </c>
      <c r="E16" s="101">
        <v>2.0533523178915901E-2</v>
      </c>
      <c r="F16" s="101">
        <v>2.0533523178915901E-2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4.9271840352756403E-3</v>
      </c>
      <c r="D19" s="101">
        <v>4.9271840352756403E-3</v>
      </c>
      <c r="E19" s="101">
        <v>4.9271840352756403E-3</v>
      </c>
      <c r="F19" s="101">
        <v>4.9271840352756403E-3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0.1696568098771136</v>
      </c>
      <c r="D21" s="101">
        <v>0.1696568098771136</v>
      </c>
      <c r="E21" s="101">
        <v>0.1696568098771136</v>
      </c>
      <c r="F21" s="101">
        <v>0.1696568098771136</v>
      </c>
    </row>
    <row r="22" spans="1:8" ht="15.75" customHeight="1" x14ac:dyDescent="0.25">
      <c r="B22" s="19" t="s">
        <v>99</v>
      </c>
      <c r="C22" s="101">
        <v>0.68094715073869738</v>
      </c>
      <c r="D22" s="101">
        <v>0.68094715073869738</v>
      </c>
      <c r="E22" s="101">
        <v>0.68094715073869738</v>
      </c>
      <c r="F22" s="101">
        <v>0.68094715073869738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5.4251238E-2</v>
      </c>
    </row>
    <row r="27" spans="1:8" ht="15.75" customHeight="1" x14ac:dyDescent="0.25">
      <c r="B27" s="19" t="s">
        <v>89</v>
      </c>
      <c r="C27" s="101">
        <v>5.8146800999999977E-2</v>
      </c>
    </row>
    <row r="28" spans="1:8" ht="15.75" customHeight="1" x14ac:dyDescent="0.25">
      <c r="B28" s="19" t="s">
        <v>103</v>
      </c>
      <c r="C28" s="101">
        <v>0.119033663</v>
      </c>
    </row>
    <row r="29" spans="1:8" ht="15.75" customHeight="1" x14ac:dyDescent="0.25">
      <c r="B29" s="19" t="s">
        <v>86</v>
      </c>
      <c r="C29" s="101">
        <v>0.13263193700000001</v>
      </c>
    </row>
    <row r="30" spans="1:8" ht="15.75" customHeight="1" x14ac:dyDescent="0.25">
      <c r="B30" s="19" t="s">
        <v>4</v>
      </c>
      <c r="C30" s="101">
        <v>7.9118254999999998E-2</v>
      </c>
    </row>
    <row r="31" spans="1:8" ht="15.75" customHeight="1" x14ac:dyDescent="0.25">
      <c r="B31" s="19" t="s">
        <v>80</v>
      </c>
      <c r="C31" s="101">
        <v>6.4364179999999993E-2</v>
      </c>
    </row>
    <row r="32" spans="1:8" ht="15.75" customHeight="1" x14ac:dyDescent="0.25">
      <c r="B32" s="19" t="s">
        <v>85</v>
      </c>
      <c r="C32" s="101">
        <v>0.129985237</v>
      </c>
    </row>
    <row r="33" spans="2:3" ht="15.75" customHeight="1" x14ac:dyDescent="0.25">
      <c r="B33" s="19" t="s">
        <v>100</v>
      </c>
      <c r="C33" s="101">
        <v>0.123796236</v>
      </c>
    </row>
    <row r="34" spans="2:3" ht="15.75" customHeight="1" x14ac:dyDescent="0.25">
      <c r="B34" s="19" t="s">
        <v>87</v>
      </c>
      <c r="C34" s="101">
        <v>0.23867245300000001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ebfJR/iAOnXm3IDH+uVyI8R7WFuE0KFDOcnhwTYfvqukhOtwJW2AnFCHsypXD8E47QnEAaGJ5KU1j0d6NmyXFA==" saltValue="WJb0D88FFaaGmQg9V8KMX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0.32705093667774998</v>
      </c>
      <c r="D14" s="54">
        <v>0.304200778575</v>
      </c>
      <c r="E14" s="54">
        <v>0.304200778575</v>
      </c>
      <c r="F14" s="54">
        <v>0.151503929698</v>
      </c>
      <c r="G14" s="54">
        <v>0.151503929698</v>
      </c>
      <c r="H14" s="45">
        <v>0.24</v>
      </c>
      <c r="I14" s="55">
        <v>0.24</v>
      </c>
      <c r="J14" s="55">
        <v>0.24</v>
      </c>
      <c r="K14" s="55">
        <v>0.24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0.21455326368308428</v>
      </c>
      <c r="D15" s="52">
        <f t="shared" si="0"/>
        <v>0.19956301156388581</v>
      </c>
      <c r="E15" s="52">
        <f t="shared" si="0"/>
        <v>0.19956301156388581</v>
      </c>
      <c r="F15" s="52">
        <f t="shared" si="0"/>
        <v>9.9390213976200764E-2</v>
      </c>
      <c r="G15" s="52">
        <f t="shared" si="0"/>
        <v>9.9390213976200764E-2</v>
      </c>
      <c r="H15" s="52">
        <f t="shared" si="0"/>
        <v>0.15744576000000002</v>
      </c>
      <c r="I15" s="52">
        <f t="shared" si="0"/>
        <v>0.15744576000000002</v>
      </c>
      <c r="J15" s="52">
        <f t="shared" si="0"/>
        <v>0.15744576000000002</v>
      </c>
      <c r="K15" s="52">
        <f t="shared" si="0"/>
        <v>0.15744576000000002</v>
      </c>
      <c r="L15" s="52">
        <f t="shared" si="0"/>
        <v>0.15285359200000001</v>
      </c>
      <c r="M15" s="52">
        <f t="shared" si="0"/>
        <v>0.15285359200000001</v>
      </c>
      <c r="N15" s="52">
        <f t="shared" si="0"/>
        <v>0.15285359200000001</v>
      </c>
      <c r="O15" s="52">
        <f t="shared" si="0"/>
        <v>0.15285359200000001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aBhW0HjI8+EHa3CaVXpEtTo+osRx9zkFHRH1UdgX+ccm5yNdel+RqtBAHudGq2Jvv5+XjJtMZAI+vdBkhnoyg==" saltValue="Hczy7H4R70OdBAQM2/Xs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127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126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125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UDOW7D6DI/nIeWvRcIvtiL5HVX3y31uWTJQz72I94l9HlzomM3Ovj6iFAiuxHBPpCAPgcNsR3jSzdKLYOgI02w==" saltValue="tU+4aD5kwY68n37aZGDhY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HOT7hr7zaxU0rCZxo0NTad6yhp/Vapwg4MU6q1euTG7du0oifpCeQzG+qdQg7wRh9phlS0wnz3HGVh5KCvowg==" saltValue="QzjxGAYFODcT5gBLA08D9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jkfotvMFpCAt86dHXjbkJYLy7/ZBUK2KO0LyITly249YclroHl2oHEmcRGTdbYhyLSYw0RQsu4vGI/uonHOPUA==" saltValue="eoRY6WjFI7s7JtXdi70fv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qfk5Fe9XiGCsFUjbcN5NnXkPFPRzpEKO3oKw+vYk4OQO1fs9rYDdL9PwDjhsCsQOP7D/pTFni0NsGhyh/ZnSIg==" saltValue="wbn5VCa/X4iycz1UFunHi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qYVeZ9xrLY2tgiAOoPJ8j1zk7+WBHN0CDOB/dYJgYBQknGRGC8or2nFNN/kAEAZScLKmsUUfaHT63zwp/z9Lg==" saltValue="Qhxfz0NLJkwU/Hw5+JwD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2024-03-18T01:07:28Z</dcterms:modified>
</cp:coreProperties>
</file>