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3EC9AE0-2F17-4BB6-A637-0DC9715A611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D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G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H11" i="2"/>
  <c r="I11" i="2" s="1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9" i="2" s="1"/>
  <c r="C33" i="1"/>
  <c r="C20" i="1"/>
  <c r="A27" i="2" l="1"/>
  <c r="I40" i="2"/>
  <c r="A35" i="2"/>
  <c r="A19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A12" i="2"/>
  <c r="A20" i="2"/>
  <c r="A28" i="2"/>
  <c r="A36" i="2"/>
  <c r="A14" i="2"/>
  <c r="A22" i="2"/>
  <c r="A30" i="2"/>
  <c r="A38" i="2"/>
  <c r="A40" i="2"/>
  <c r="A15" i="2"/>
  <c r="A31" i="2"/>
  <c r="A23" i="2"/>
  <c r="A17" i="2"/>
  <c r="A25" i="2"/>
  <c r="A33" i="2"/>
  <c r="A3" i="2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<sst xmlns="http://schemas.openxmlformats.org/spreadsheetml/2006/main" count="2092" uniqueCount="337">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</sst>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301283.59375</v>
      </c>
    </row>
    <row r="8" spans="1:3" ht="15" customHeight="1" x14ac:dyDescent="0.25">
      <c r="B8" s="5" t="s">
        <v>19</v>
      </c>
      <c r="C8" s="44">
        <v>1.2999999999999999E-2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0.89062347412109399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0.12920000000000001</v>
      </c>
    </row>
    <row r="24" spans="1:3" ht="15" customHeight="1" x14ac:dyDescent="0.25">
      <c r="B24" s="15" t="s">
        <v>33</v>
      </c>
      <c r="C24" s="45">
        <v>0.48199999999999998</v>
      </c>
    </row>
    <row r="25" spans="1:3" ht="15" customHeight="1" x14ac:dyDescent="0.25">
      <c r="B25" s="15" t="s">
        <v>34</v>
      </c>
      <c r="C25" s="45">
        <v>0.36709999999999998</v>
      </c>
    </row>
    <row r="26" spans="1:3" ht="15" customHeight="1" x14ac:dyDescent="0.25">
      <c r="B26" s="15" t="s">
        <v>35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3.3282969003637</v>
      </c>
    </row>
    <row r="38" spans="1:5" ht="15" customHeight="1" x14ac:dyDescent="0.25">
      <c r="B38" s="11" t="s">
        <v>45</v>
      </c>
      <c r="C38" s="43">
        <v>5.6288043386920901</v>
      </c>
      <c r="D38" s="12"/>
      <c r="E38" s="13"/>
    </row>
    <row r="39" spans="1:5" ht="15" customHeight="1" x14ac:dyDescent="0.25">
      <c r="B39" s="11" t="s">
        <v>46</v>
      </c>
      <c r="C39" s="43">
        <v>6.7317453641927703</v>
      </c>
      <c r="D39" s="12"/>
      <c r="E39" s="12"/>
    </row>
    <row r="40" spans="1:5" ht="15" customHeight="1" x14ac:dyDescent="0.25">
      <c r="B40" s="11" t="s">
        <v>47</v>
      </c>
      <c r="C40" s="100">
        <v>0.1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5.019907774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6.6949000000000002E-3</v>
      </c>
      <c r="D45" s="12"/>
    </row>
    <row r="46" spans="1:5" ht="15.75" customHeight="1" x14ac:dyDescent="0.25">
      <c r="B46" s="11" t="s">
        <v>52</v>
      </c>
      <c r="C46" s="45">
        <v>7.2816099999999995E-2</v>
      </c>
      <c r="D46" s="12"/>
    </row>
    <row r="47" spans="1:5" ht="15.75" customHeight="1" x14ac:dyDescent="0.25">
      <c r="B47" s="11" t="s">
        <v>53</v>
      </c>
      <c r="C47" s="45">
        <v>3.2671800000000001E-2</v>
      </c>
      <c r="D47" s="12"/>
      <c r="E47" s="13"/>
    </row>
    <row r="48" spans="1:5" ht="15" customHeight="1" x14ac:dyDescent="0.25">
      <c r="B48" s="11" t="s">
        <v>54</v>
      </c>
      <c r="C48" s="46">
        <v>0.88781720000000008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0.63615299999999997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9.5600833999999899E-2</v>
      </c>
    </row>
    <row r="63" spans="1:4" ht="15.75" customHeight="1" x14ac:dyDescent="0.3">
      <c r="A63" s="4"/>
    </row>
  </sheetData>
  <sheetProtection algorithmName="SHA-512" hashValue="7e/32WJbUX3lKuUtGZiH9x0mpMHrQrUFMRsD/uFV/XaEg7MixK13zdoJCzIAeUaEWUb+viaXoGFmkOtqBbBrPA==" saltValue="AnaBs83vGQsE4zEN9Cw/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79.237944195058446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40.355493895445491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746.9025246802014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7.6012727459732039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13.487793339241399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13.487793339241399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13.487793339241399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13.487793339241399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13.487793339241399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13.487793339241399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1.1945591391367461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17.118703595251191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17.118703595251191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80.311935815133822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23.524997843753901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4.5765963468796116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19.061801059277851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162.0533213325655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1.508389493917569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2.613816007068833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0.86003698112403693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3.6602630150362971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VpAs4JMl8hQ0gDSZkdV/AXOrRPUdLipp+AwfUpV8BOrAaiobKsOjFuo+79bFxH8352vhdY8+ybzBsLwW0AJGQ==" saltValue="i0gQmADEcMhGfV4O7HJN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dwQ2Sk9UXSLOnCTtwdZ6GCEUaj1uklsYrV/B33FEfTJrG+aKjwyEadK13A074cMS9fv1uq5YIjf2DhD1NO89+w==" saltValue="YxtChBZVAa18WV5NrY8jm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a8kj5AWWWEJVsVAKU1/ODPDrIVqik2cxL8DVXclF9mr0vJsyxDesZWuZFzW/aoMJQS+ATBrX2rDQ/+GW5EDAmg==" saltValue="9ms7Gl+Jx0yWFHC/dH2k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208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mlFzbZYHsGc9kfkQ4Orz87chKHJFNRCl2z3k0Uhdl3KanqCQrT1LGMfKHerea97Wsc4+1cQoMJgUF1Bw1Nqkng==" saltValue="2/p4iFWRu/BlPzhy+2DZ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1.2999999999999999E-2</v>
      </c>
      <c r="E2" s="60">
        <f>food_insecure</f>
        <v>1.2999999999999999E-2</v>
      </c>
      <c r="F2" s="60">
        <f>food_insecure</f>
        <v>1.2999999999999999E-2</v>
      </c>
      <c r="G2" s="60">
        <f>food_insecure</f>
        <v>1.2999999999999999E-2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1.2999999999999999E-2</v>
      </c>
      <c r="F5" s="60">
        <f>food_insecure</f>
        <v>1.2999999999999999E-2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1.2999999999999999E-2</v>
      </c>
      <c r="F8" s="60">
        <f>food_insecure</f>
        <v>1.2999999999999999E-2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1.2999999999999999E-2</v>
      </c>
      <c r="F9" s="60">
        <f>food_insecure</f>
        <v>1.2999999999999999E-2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1.2999999999999999E-2</v>
      </c>
      <c r="I15" s="60">
        <f>food_insecure</f>
        <v>1.2999999999999999E-2</v>
      </c>
      <c r="J15" s="60">
        <f>food_insecure</f>
        <v>1.2999999999999999E-2</v>
      </c>
      <c r="K15" s="60">
        <f>food_insecure</f>
        <v>1.2999999999999999E-2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5.3893095596313362E-2</v>
      </c>
      <c r="M25" s="60">
        <f>(1-food_insecure)*(0.49)+food_insecure*(0.7)</f>
        <v>0.49273</v>
      </c>
      <c r="N25" s="60">
        <f>(1-food_insecure)*(0.49)+food_insecure*(0.7)</f>
        <v>0.49273</v>
      </c>
      <c r="O25" s="60">
        <f>(1-food_insecure)*(0.49)+food_insecure*(0.7)</f>
        <v>0.49273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2.3097040969848579E-2</v>
      </c>
      <c r="M26" s="60">
        <f>(1-food_insecure)*(0.21)+food_insecure*(0.3)</f>
        <v>0.21116999999999997</v>
      </c>
      <c r="N26" s="60">
        <f>(1-food_insecure)*(0.21)+food_insecure*(0.3)</f>
        <v>0.21116999999999997</v>
      </c>
      <c r="O26" s="60">
        <f>(1-food_insecure)*(0.21)+food_insecure*(0.3)</f>
        <v>0.21116999999999997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3.2386389312744068E-2</v>
      </c>
      <c r="M27" s="60">
        <f>(1-food_insecure)*(0.3)</f>
        <v>0.29609999999999997</v>
      </c>
      <c r="N27" s="60">
        <f>(1-food_insecure)*(0.3)</f>
        <v>0.29609999999999997</v>
      </c>
      <c r="O27" s="60">
        <f>(1-food_insecure)*(0.3)</f>
        <v>0.29609999999999997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0.89062347412109399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XbTNlIkbAFMcfTrDAsNOcjSor77hqNDhFJj7kLBMYmqJ8sd5UER7dRbjK75vgUbd1cgkaDJedTgct3uTnRwLA==" saltValue="0o37FzEsg2EWLHWFWtB8A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nrgJhjlxfxI5y+uNCXqjC44D85efyQJnbM7IIiPT0cenflA97Blq6lwJeStKYr8bV3Rflhb98QbTF+LvICUxYg==" saltValue="VKvc4EjSnnPk85IvwKIpd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vOXUPGIhcUWivxSz20q7f5PQ46trVKKP2U88m4CGeLaAQmpdFr9sFAecRz7RKRk3P8EUXPkfZMpeH8vxFg8HQ==" saltValue="NffvjmYLTeLOSfWxGYn1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/ZCZk2fxDdSK8iRMStL/Znyot3myxVtsSN+O3gNYo/hQhPGZ+gBFl6sRuFVzu65Sse7hJ1HZMLGCE7i2wCyeA==" saltValue="cTlC/h1dzq39RoFq8HdmQ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oYn0Jm+T5RMxNvWLnGPOcP/Ii2tgD6A53HHXhVimshOECW1yTiZ1Jtbv1mnuoWuZOPi3J/U4/4M1c4JlGHXuw==" saltValue="0E2duIKJ7FeTjcfJ6hygF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MveHnjgJ8RtklzpzC1nqK+pPcsIY2Z7a1p55EY+2mnlXZ5FYP7mX9BqtcUBTATGdRUezaGnsUWK+RSo6TuKhQ==" saltValue="Ie2Lb7urbY4IhxussVIk6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62199.62</v>
      </c>
      <c r="C2" s="49">
        <v>154000</v>
      </c>
      <c r="D2" s="49">
        <v>317000</v>
      </c>
      <c r="E2" s="49">
        <v>452000</v>
      </c>
      <c r="F2" s="49">
        <v>510000</v>
      </c>
      <c r="G2" s="17">
        <f t="shared" ref="G2:G11" si="0">C2+D2+E2+F2</f>
        <v>1433000</v>
      </c>
      <c r="H2" s="17">
        <f t="shared" ref="H2:H11" si="1">(B2 + stillbirth*B2/(1000-stillbirth))/(1-abortion)</f>
        <v>71037.990524519744</v>
      </c>
      <c r="I2" s="17">
        <f t="shared" ref="I2:I11" si="2">G2-H2</f>
        <v>1361962.0094754803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61197.364999999998</v>
      </c>
      <c r="C3" s="50">
        <v>159000</v>
      </c>
      <c r="D3" s="50">
        <v>305000</v>
      </c>
      <c r="E3" s="50">
        <v>445000</v>
      </c>
      <c r="F3" s="50">
        <v>503000</v>
      </c>
      <c r="G3" s="17">
        <f t="shared" si="0"/>
        <v>1412000</v>
      </c>
      <c r="H3" s="17">
        <f t="shared" si="1"/>
        <v>69893.318238850581</v>
      </c>
      <c r="I3" s="17">
        <f t="shared" si="2"/>
        <v>1342106.6817611493</v>
      </c>
    </row>
    <row r="4" spans="1:9" ht="15.75" customHeight="1" x14ac:dyDescent="0.25">
      <c r="A4" s="5">
        <f t="shared" si="3"/>
        <v>2023</v>
      </c>
      <c r="B4" s="49">
        <v>60203.25</v>
      </c>
      <c r="C4" s="50">
        <v>163000</v>
      </c>
      <c r="D4" s="50">
        <v>296000</v>
      </c>
      <c r="E4" s="50">
        <v>437000</v>
      </c>
      <c r="F4" s="50">
        <v>495000</v>
      </c>
      <c r="G4" s="17">
        <f t="shared" si="0"/>
        <v>1391000</v>
      </c>
      <c r="H4" s="17">
        <f t="shared" si="1"/>
        <v>68757.942621599504</v>
      </c>
      <c r="I4" s="17">
        <f t="shared" si="2"/>
        <v>1322242.0573784006</v>
      </c>
    </row>
    <row r="5" spans="1:9" ht="15.75" customHeight="1" x14ac:dyDescent="0.25">
      <c r="A5" s="5">
        <f t="shared" si="3"/>
        <v>2024</v>
      </c>
      <c r="B5" s="49">
        <v>59208.430000000008</v>
      </c>
      <c r="C5" s="50">
        <v>167000</v>
      </c>
      <c r="D5" s="50">
        <v>289000</v>
      </c>
      <c r="E5" s="50">
        <v>427000</v>
      </c>
      <c r="F5" s="50">
        <v>485000</v>
      </c>
      <c r="G5" s="17">
        <f t="shared" si="0"/>
        <v>1368000</v>
      </c>
      <c r="H5" s="17">
        <f t="shared" si="1"/>
        <v>67621.761826064059</v>
      </c>
      <c r="I5" s="17">
        <f t="shared" si="2"/>
        <v>1300378.238173936</v>
      </c>
    </row>
    <row r="6" spans="1:9" ht="15.75" customHeight="1" x14ac:dyDescent="0.25">
      <c r="A6" s="5">
        <f t="shared" si="3"/>
        <v>2025</v>
      </c>
      <c r="B6" s="49">
        <v>58213.127000000008</v>
      </c>
      <c r="C6" s="50">
        <v>168000</v>
      </c>
      <c r="D6" s="50">
        <v>286000</v>
      </c>
      <c r="E6" s="50">
        <v>413000</v>
      </c>
      <c r="F6" s="50">
        <v>478000</v>
      </c>
      <c r="G6" s="17">
        <f t="shared" si="0"/>
        <v>1345000</v>
      </c>
      <c r="H6" s="17">
        <f t="shared" si="1"/>
        <v>66485.029397746548</v>
      </c>
      <c r="I6" s="17">
        <f t="shared" si="2"/>
        <v>1278514.9706022535</v>
      </c>
    </row>
    <row r="7" spans="1:9" ht="15.75" customHeight="1" x14ac:dyDescent="0.25">
      <c r="A7" s="5">
        <f t="shared" si="3"/>
        <v>2026</v>
      </c>
      <c r="B7" s="49">
        <v>57255.721199999993</v>
      </c>
      <c r="C7" s="50">
        <v>168000</v>
      </c>
      <c r="D7" s="50">
        <v>287000</v>
      </c>
      <c r="E7" s="50">
        <v>396000</v>
      </c>
      <c r="F7" s="50">
        <v>471000</v>
      </c>
      <c r="G7" s="17">
        <f t="shared" si="0"/>
        <v>1322000</v>
      </c>
      <c r="H7" s="17">
        <f t="shared" si="1"/>
        <v>65391.579242447842</v>
      </c>
      <c r="I7" s="17">
        <f t="shared" si="2"/>
        <v>1256608.4207575521</v>
      </c>
    </row>
    <row r="8" spans="1:9" ht="15.75" customHeight="1" x14ac:dyDescent="0.25">
      <c r="A8" s="5">
        <f t="shared" si="3"/>
        <v>2027</v>
      </c>
      <c r="B8" s="49">
        <v>56297.59199999999</v>
      </c>
      <c r="C8" s="50">
        <v>166000</v>
      </c>
      <c r="D8" s="50">
        <v>291000</v>
      </c>
      <c r="E8" s="50">
        <v>377000</v>
      </c>
      <c r="F8" s="50">
        <v>464000</v>
      </c>
      <c r="G8" s="17">
        <f t="shared" si="0"/>
        <v>1298000</v>
      </c>
      <c r="H8" s="17">
        <f t="shared" si="1"/>
        <v>64297.302894282599</v>
      </c>
      <c r="I8" s="17">
        <f t="shared" si="2"/>
        <v>1233702.6971057174</v>
      </c>
    </row>
    <row r="9" spans="1:9" ht="15.75" customHeight="1" x14ac:dyDescent="0.25">
      <c r="A9" s="5">
        <f t="shared" si="3"/>
        <v>2028</v>
      </c>
      <c r="B9" s="49">
        <v>55338.943999999989</v>
      </c>
      <c r="C9" s="50">
        <v>163000</v>
      </c>
      <c r="D9" s="50">
        <v>296000</v>
      </c>
      <c r="E9" s="50">
        <v>356000</v>
      </c>
      <c r="F9" s="50">
        <v>459000</v>
      </c>
      <c r="G9" s="17">
        <f t="shared" si="0"/>
        <v>1274000</v>
      </c>
      <c r="H9" s="17">
        <f t="shared" si="1"/>
        <v>63202.434026267802</v>
      </c>
      <c r="I9" s="17">
        <f t="shared" si="2"/>
        <v>1210797.5659737322</v>
      </c>
    </row>
    <row r="10" spans="1:9" ht="15.75" customHeight="1" x14ac:dyDescent="0.25">
      <c r="A10" s="5">
        <f t="shared" si="3"/>
        <v>2029</v>
      </c>
      <c r="B10" s="49">
        <v>54371.483599999978</v>
      </c>
      <c r="C10" s="50">
        <v>160000</v>
      </c>
      <c r="D10" s="50">
        <v>301000</v>
      </c>
      <c r="E10" s="50">
        <v>336000</v>
      </c>
      <c r="F10" s="50">
        <v>452000</v>
      </c>
      <c r="G10" s="17">
        <f t="shared" si="0"/>
        <v>1249000</v>
      </c>
      <c r="H10" s="17">
        <f t="shared" si="1"/>
        <v>62097.500543908129</v>
      </c>
      <c r="I10" s="17">
        <f t="shared" si="2"/>
        <v>1186902.4994560918</v>
      </c>
    </row>
    <row r="11" spans="1:9" ht="15.75" customHeight="1" x14ac:dyDescent="0.25">
      <c r="A11" s="5">
        <f t="shared" si="3"/>
        <v>2030</v>
      </c>
      <c r="B11" s="49">
        <v>53412.480000000003</v>
      </c>
      <c r="C11" s="50">
        <v>158000</v>
      </c>
      <c r="D11" s="50">
        <v>306000</v>
      </c>
      <c r="E11" s="50">
        <v>318000</v>
      </c>
      <c r="F11" s="50">
        <v>445000</v>
      </c>
      <c r="G11" s="17">
        <f t="shared" si="0"/>
        <v>1227000</v>
      </c>
      <c r="H11" s="17">
        <f t="shared" si="1"/>
        <v>61002.225546250935</v>
      </c>
      <c r="I11" s="17">
        <f t="shared" si="2"/>
        <v>1165997.7744537489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6ffmfkPqN7X5KbcdsRc4s8oaeGRwdi06nlhlRzfe0a2jbrlyYJGfezudS8KL/nbP3Tsb5+KCdZmQont5Mdt1g==" saltValue="nzOIeY+r/Cn7NMfsvqE/p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2.7425041224108462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2.7425041224108462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1.8840797111685363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1.8840797111685363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1.9157748853133143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1.9157748853133143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1.5456633572312237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1.5456633572312237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4.347485266129171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4.347485266129171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2.3183110093834931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2.3183110093834931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3U72hKhTTgWUa3BFWus3Mlj0A4tZ28LJcjhBVK6CoVytFYb+2ZJMi4Z0GtNH2t1lsZkFdyqlFHxpSHpzKXl8wg==" saltValue="jdeDjq8JXKo5nppuNcGOE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PliSfbuQOhMoS/S/1VU/AiMwWu+Uy1q4C/cV8EE6ZPgeY53paD8DKrIPqA+pAGIsdHHx+bGhR0MHWQ40w5Bp+Q==" saltValue="Orf0Z8ISbMdOhl92yfDM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5nCPRfFIPyozntIpEJWPd5ID5iDXRcCFRE8Y1ne0PXR1q3X5wC6H8nVXk+9RdJnr7on8WE4aGzrMR//RuI5GGg==" saltValue="tKe+nPQcL6GiG0ODSA+V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0.61180546602946062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0.59947505582979299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0.8606074397322292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0.8606074397322292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0.41056784720494943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0.39813359589519065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0.83398602669595534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0.82671397570780047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0.83398602669595534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0.82671397570780047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0.91067386012528218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0.90638395421164486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0.89963526866308052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0.89487642775076093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0.89963526866308052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0.89487642775076093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CfpOknEM9zAYCENxg1knMd0e5aPz+9RPXK5ucUep2OOXOCee4cY0eixeoNay9c/BkEHD+AvXLz0K/lqz6uCfEw==" saltValue="QMPF043s1sr6eqGwpunx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s2N0hLozZasPDRlzvN8Vccz4JR9PNeuj2RtEDwp+QqIFoDWcWBfFHiUA3rwuwg+ilYr4hBi4So75Nm3S5Bbqgg==" saltValue="4lZoz4jExdcEVjdu5LSx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0.61929050097959004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0.68105597818936314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0.68105597818936314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0.64929859719438865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0.64929859719438865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0.64929859719438865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0.64929859719438865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0.65428684314500196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0.65428684314500196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0.65428684314500196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0.65428684314500196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0.71674460013823738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0.76860689790719061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0.76860689790719061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0.74226804123711332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0.74226804123711332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0.74226804123711332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0.74226804123711332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0.74645030425963499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0.74645030425963499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0.74645030425963499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0.74645030425963499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0.42614890867999877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0.49362782922447318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0.49362782922447318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0.4580584354382658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0.4580584354382658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0.4580584354382658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0.4580584354382658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0.46351931330472107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0.46351931330472107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0.46351931330472107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0.46351931330472107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0.59613201910770042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0.65958943659236502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0.65958943659236502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0.62686567164179097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0.62686567164179097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0.62686567164179097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0.62686567164179097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0.63199214916584878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0.63199214916584878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0.63199214916584878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0.63199214916584878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0.95338848876426263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0.96409336265846413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0.96409336265846413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0.95881383855024704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0.95881383855024704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0.95881383855024704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0.95881383855024704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0.95967308312721811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0.95967308312721811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0.95967308312721811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0.95967308312721811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0.87915189721539444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0.90521096783996757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0.90521096783996757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0.89224137931034486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0.89224137931034486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0.89224137931034486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0.89224137931034486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0.89433643279797115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0.89433643279797115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0.89433643279797115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0.89433643279797115</v>
      </c>
    </row>
  </sheetData>
  <sheetProtection algorithmName="SHA-512" hashValue="w/xfRwOE6LPxmOYwkD84TwRpKO1VNjxojMQGTWX9pbUJzP3rqZAGU7CYWrn/M90F+TczmkxCDGWG6GUlIXi4Hg==" saltValue="Tq40zN2vBi53uiqGTBP3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0.74308431935566976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0.74797108601609574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0.74932695257275428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0.74956626993277686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0.73809368108132856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0.74408904635016893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0.74778141914166463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0.74844806863821167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0.63866743316646069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0.64459036998182218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0.64623935922615783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0.64653066907659762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0.63265118934293785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0.63988261134532487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0.64435989481245026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0.64517019106258211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0.8564337571762517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0.85957195816190024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0.8604394579645257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0.86059243163848642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0.85321000041621853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0.85708046256201842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0.85945049595820067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0.85987729614939534</v>
      </c>
    </row>
  </sheetData>
  <sheetProtection algorithmName="SHA-512" hashValue="1z2nfZJnD21hZdAdpj+wl6wlDTR1xVuj8FBiYEZNAKwoe7PXEtL6h5BJA+PYBYZ6/s+u/dYaV04J+PFcHSEvsA==" saltValue="MkCNMhWVV3t4IwLcM0y1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w76TKYjgD3QHQMS3Dz5nwhhvZ5mGdhFn36JgIIwMbv6Xos9hEYDdaGao/MN6IHhw45DqhKpuWi7QSUB2ZicFBg==" saltValue="M5Ff+RdRhPDcc1yd2wEZ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JCuUajoRtihIQMYWa5wH9vOHNqZHr98RF1Kiy5O4KnQ4QKllMA/mcFLOq8sMtxZU83rjav43QV2RGWsOi8xKlw==" saltValue="sPthMfEDG4Sr26ovRfPXV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4.101989841625385E-2</v>
      </c>
    </row>
    <row r="5" spans="1:8" ht="15.75" customHeight="1" x14ac:dyDescent="0.25">
      <c r="B5" s="19" t="s">
        <v>80</v>
      </c>
      <c r="C5" s="101">
        <v>4.9011360386971133E-2</v>
      </c>
    </row>
    <row r="6" spans="1:8" ht="15.75" customHeight="1" x14ac:dyDescent="0.25">
      <c r="B6" s="19" t="s">
        <v>81</v>
      </c>
      <c r="C6" s="101">
        <v>0.1588085734966799</v>
      </c>
    </row>
    <row r="7" spans="1:8" ht="15.75" customHeight="1" x14ac:dyDescent="0.25">
      <c r="B7" s="19" t="s">
        <v>82</v>
      </c>
      <c r="C7" s="101">
        <v>0.46659760697486791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0.2429543801360107</v>
      </c>
    </row>
    <row r="10" spans="1:8" ht="15.75" customHeight="1" x14ac:dyDescent="0.25">
      <c r="B10" s="19" t="s">
        <v>85</v>
      </c>
      <c r="C10" s="101">
        <v>4.1608180589216497E-2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3.5283536903939747E-2</v>
      </c>
      <c r="D14" s="55">
        <v>3.5283536903939747E-2</v>
      </c>
      <c r="E14" s="55">
        <v>3.5283536903939747E-2</v>
      </c>
      <c r="F14" s="55">
        <v>3.5283536903939747E-2</v>
      </c>
    </row>
    <row r="15" spans="1:8" ht="15.75" customHeight="1" x14ac:dyDescent="0.25">
      <c r="B15" s="19" t="s">
        <v>88</v>
      </c>
      <c r="C15" s="101">
        <v>0.23201731512421031</v>
      </c>
      <c r="D15" s="101">
        <v>0.23201731512421031</v>
      </c>
      <c r="E15" s="101">
        <v>0.23201731512421031</v>
      </c>
      <c r="F15" s="101">
        <v>0.23201731512421031</v>
      </c>
    </row>
    <row r="16" spans="1:8" ht="15.75" customHeight="1" x14ac:dyDescent="0.25">
      <c r="B16" s="19" t="s">
        <v>89</v>
      </c>
      <c r="C16" s="101">
        <v>2.5289191581951111E-2</v>
      </c>
      <c r="D16" s="101">
        <v>2.5289191581951111E-2</v>
      </c>
      <c r="E16" s="101">
        <v>2.5289191581951111E-2</v>
      </c>
      <c r="F16" s="101">
        <v>2.5289191581951111E-2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4.3314426319716942E-3</v>
      </c>
      <c r="D20" s="101">
        <v>4.3314426319716942E-3</v>
      </c>
      <c r="E20" s="101">
        <v>4.3314426319716942E-3</v>
      </c>
      <c r="F20" s="101">
        <v>4.3314426319716942E-3</v>
      </c>
    </row>
    <row r="21" spans="1:8" ht="15.75" customHeight="1" x14ac:dyDescent="0.25">
      <c r="B21" s="19" t="s">
        <v>94</v>
      </c>
      <c r="C21" s="101">
        <v>0.1123315245439216</v>
      </c>
      <c r="D21" s="101">
        <v>0.1123315245439216</v>
      </c>
      <c r="E21" s="101">
        <v>0.1123315245439216</v>
      </c>
      <c r="F21" s="101">
        <v>0.1123315245439216</v>
      </c>
    </row>
    <row r="22" spans="1:8" ht="15.75" customHeight="1" x14ac:dyDescent="0.25">
      <c r="B22" s="19" t="s">
        <v>95</v>
      </c>
      <c r="C22" s="101">
        <v>0.59074698921400559</v>
      </c>
      <c r="D22" s="101">
        <v>0.59074698921400559</v>
      </c>
      <c r="E22" s="101">
        <v>0.59074698921400559</v>
      </c>
      <c r="F22" s="101">
        <v>0.59074698921400559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7.0890322000000006E-2</v>
      </c>
    </row>
    <row r="27" spans="1:8" ht="15.75" customHeight="1" x14ac:dyDescent="0.25">
      <c r="B27" s="19" t="s">
        <v>102</v>
      </c>
      <c r="C27" s="101">
        <v>6.3794211000000003E-2</v>
      </c>
    </row>
    <row r="28" spans="1:8" ht="15.75" customHeight="1" x14ac:dyDescent="0.25">
      <c r="B28" s="19" t="s">
        <v>103</v>
      </c>
      <c r="C28" s="101">
        <v>0.20576266900000001</v>
      </c>
    </row>
    <row r="29" spans="1:8" ht="15.75" customHeight="1" x14ac:dyDescent="0.25">
      <c r="B29" s="19" t="s">
        <v>104</v>
      </c>
      <c r="C29" s="101">
        <v>0.158973905</v>
      </c>
    </row>
    <row r="30" spans="1:8" ht="15.75" customHeight="1" x14ac:dyDescent="0.25">
      <c r="B30" s="19" t="s">
        <v>2</v>
      </c>
      <c r="C30" s="101">
        <v>0.14980645400000001</v>
      </c>
    </row>
    <row r="31" spans="1:8" ht="15.75" customHeight="1" x14ac:dyDescent="0.25">
      <c r="B31" s="19" t="s">
        <v>105</v>
      </c>
      <c r="C31" s="101">
        <v>5.9616164999999999E-2</v>
      </c>
    </row>
    <row r="32" spans="1:8" ht="15.75" customHeight="1" x14ac:dyDescent="0.25">
      <c r="B32" s="19" t="s">
        <v>106</v>
      </c>
      <c r="C32" s="101">
        <v>9.6391635000000003E-2</v>
      </c>
    </row>
    <row r="33" spans="2:3" ht="15.75" customHeight="1" x14ac:dyDescent="0.25">
      <c r="B33" s="19" t="s">
        <v>107</v>
      </c>
      <c r="C33" s="101">
        <v>0.10287004700000001</v>
      </c>
    </row>
    <row r="34" spans="2:3" ht="15.75" customHeight="1" x14ac:dyDescent="0.25">
      <c r="B34" s="19" t="s">
        <v>108</v>
      </c>
      <c r="C34" s="101">
        <v>9.1894592999999997E-2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QZj8Figkr0m4cURNPkhHR/jMvJ3PbbagM8t2uIF3n5WQXwLQZKUppctQWwvd+Krfy4t+rdhXJKK6qIkpHncDVw==" saltValue="/JdJn/qeKSJwK6PbR/k9J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114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115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119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120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0.36588747924999998</v>
      </c>
      <c r="D14" s="54">
        <v>0.367404292656</v>
      </c>
      <c r="E14" s="54">
        <v>0.367404292656</v>
      </c>
      <c r="F14" s="54">
        <v>0.16958749963200001</v>
      </c>
      <c r="G14" s="54">
        <v>0.16958749963200001</v>
      </c>
      <c r="H14" s="45">
        <v>0.28000000000000003</v>
      </c>
      <c r="I14" s="55">
        <v>0.28000000000000003</v>
      </c>
      <c r="J14" s="55">
        <v>0.28000000000000003</v>
      </c>
      <c r="K14" s="55">
        <v>0.28000000000000003</v>
      </c>
      <c r="L14" s="45">
        <v>0.26400000000000001</v>
      </c>
      <c r="M14" s="55">
        <v>0.26400000000000001</v>
      </c>
      <c r="N14" s="55">
        <v>0.26400000000000001</v>
      </c>
      <c r="O14" s="55">
        <v>0.26400000000000001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0.23276041758732521</v>
      </c>
      <c r="D15" s="52">
        <f t="shared" si="0"/>
        <v>0.23372534298599235</v>
      </c>
      <c r="E15" s="52">
        <f t="shared" si="0"/>
        <v>0.23372534298599235</v>
      </c>
      <c r="F15" s="52">
        <f t="shared" si="0"/>
        <v>0.1078835966533957</v>
      </c>
      <c r="G15" s="52">
        <f t="shared" si="0"/>
        <v>0.1078835966533957</v>
      </c>
      <c r="H15" s="52">
        <f t="shared" si="0"/>
        <v>0.17812284</v>
      </c>
      <c r="I15" s="52">
        <f t="shared" si="0"/>
        <v>0.17812284</v>
      </c>
      <c r="J15" s="52">
        <f t="shared" si="0"/>
        <v>0.17812284</v>
      </c>
      <c r="K15" s="52">
        <f t="shared" si="0"/>
        <v>0.17812284</v>
      </c>
      <c r="L15" s="52">
        <f t="shared" si="0"/>
        <v>0.167944392</v>
      </c>
      <c r="M15" s="52">
        <f t="shared" si="0"/>
        <v>0.167944392</v>
      </c>
      <c r="N15" s="52">
        <f t="shared" si="0"/>
        <v>0.167944392</v>
      </c>
      <c r="O15" s="52">
        <f t="shared" si="0"/>
        <v>0.167944392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cLhvfMFfpNkq1ObbKu8CX6/y0lnLlhQKNX4L7mrlxm4WmKwOs0aT+H/zGhGvbqqiJjTdcbnVMOZTfCArdByAQ==" saltValue="0KanZe0OPGOekEql+pvY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130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131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132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heh47Ink+byb8BpyOMsoMjigUkqRRiH63HLlX8hVBYoVsvfAjstIgjdwJZ5YC30PBny9+IN/0pzaaXflnxkwyA==" saltValue="NhKf7MeSXzsid0W3S0z7S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dhFlgiYcXzOCpe8oF8vAJgImdCRq1y2HTcAAtjJD0XLT/UnyreRQMu2LL2TqEHcCqEfFojr4WU8yfIq1iSF2A==" saltValue="tzH1ieRMg4LU6ljJ/QvGK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mCJkUTft1k0QdHvY4TTiVJjQyeRVkmCUC08D8WyaIuQkrWD4VogDcNMIASWzKK2VUQIYDnia3lj2oLMyYRl5+A==" saltValue="RaJDJOfAMqpGrI2BHoY9w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F7Ip4zwZYIKqTZd7TEuTVfTttgSvv2+5QWekIyTJRxSKsBYaW1PP0i+q8kSi1hVeFNT0jV9i63prFG7SEtoK0Q==" saltValue="gSZLrPG73p5N39GmnscyR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uktZqYjxur/AsOj7Rm/pMd70CROrRqj2S4jx5SMRJa2KHXWOL23pWHojFIurQ9feW7YZ7bKj5FJnZ5Y9W6Fb7w==" saltValue="oD8jZFwSG3fxupzf6GGPd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2024-03-18T01:23:29Z</dcterms:modified>
</cp:coreProperties>
</file>