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53CBA92-64C2-4681-BDFD-F728C2800EDB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<sst xmlns="http://schemas.openxmlformats.org/spreadsheetml/2006/main" count="1112" uniqueCount="272">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</sst>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0.65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1.6049999999999998E-2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0.11962999999999999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0.80331999999999992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2.181452E-2</v>
      </c>
      <c r="E3" s="26">
        <f>frac_mam_12_23months * 2.6</f>
        <v>2.7039999999999998E-2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1.2831000000000001E-3</v>
      </c>
      <c r="E4" s="26">
        <f>frac_sam_12_23months * 2.6</f>
        <v>1.2485200000000001E-3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429348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499446.86598103639</v>
      </c>
      <c r="I2" s="22">
        <f>G2-H2</f>
        <v>4360553.1340189632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430705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501025.42089950875</v>
      </c>
      <c r="I3" s="22">
        <f t="shared" ref="I3:I15" si="3">G3-H3</f>
        <v>4466974.5791004915</v>
      </c>
    </row>
    <row r="4" spans="1:9" ht="15.75" customHeight="1" x14ac:dyDescent="0.25">
      <c r="A4" s="92">
        <f t="shared" si="2"/>
        <v>2021</v>
      </c>
      <c r="B4" s="74">
        <v>434255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505155.02293383214</v>
      </c>
      <c r="I4" s="22">
        <f t="shared" si="3"/>
        <v>4562844.9770661676</v>
      </c>
    </row>
    <row r="5" spans="1:9" ht="15.75" customHeight="1" x14ac:dyDescent="0.25">
      <c r="A5" s="92">
        <f t="shared" si="2"/>
        <v>2022</v>
      </c>
      <c r="B5" s="74">
        <v>437154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508527.33738383313</v>
      </c>
      <c r="I5" s="22">
        <f t="shared" si="3"/>
        <v>4655472.6626161672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8.6999999999999994E-2</v>
      </c>
      <c r="G5" s="121">
        <f>food_insecure</f>
        <v>8.6999999999999994E-2</v>
      </c>
      <c r="H5" s="121">
        <f>food_insecure</f>
        <v>8.6999999999999994E-2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8.6999999999999994E-2</v>
      </c>
      <c r="G7" s="121">
        <f>food_insecure</f>
        <v>8.6999999999999994E-2</v>
      </c>
      <c r="H7" s="121">
        <f>food_insecure</f>
        <v>8.6999999999999994E-2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0.35630000000000001</v>
      </c>
      <c r="D2" s="77">
        <v>0.35630000000000001</v>
      </c>
      <c r="E2" s="77">
        <v>0.2984</v>
      </c>
      <c r="F2" s="77">
        <v>0.18659999999999999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0.32950000000000002</v>
      </c>
      <c r="D3" s="77">
        <v>0.32950000000000002</v>
      </c>
      <c r="E3" s="77">
        <v>0.35090000000000005</v>
      </c>
      <c r="F3" s="77">
        <v>0.30020000000000002</v>
      </c>
      <c r="G3" s="77">
        <v>0.3034</v>
      </c>
    </row>
    <row r="4" spans="1:15" ht="15.75" customHeight="1" x14ac:dyDescent="0.25">
      <c r="A4" s="5"/>
      <c r="B4" s="11" t="s">
        <v>116</v>
      </c>
      <c r="C4" s="78">
        <v>0.22820000000000001</v>
      </c>
      <c r="D4" s="78">
        <v>0.22820000000000001</v>
      </c>
      <c r="E4" s="78">
        <v>0.24460000000000001</v>
      </c>
      <c r="F4" s="78">
        <v>0.30020000000000002</v>
      </c>
      <c r="G4" s="78">
        <v>0.31929999999999997</v>
      </c>
    </row>
    <row r="5" spans="1:15" ht="15.75" customHeight="1" x14ac:dyDescent="0.25">
      <c r="A5" s="5"/>
      <c r="B5" s="11" t="s">
        <v>119</v>
      </c>
      <c r="C5" s="78">
        <v>8.6099999999999996E-2</v>
      </c>
      <c r="D5" s="78">
        <v>8.6099999999999996E-2</v>
      </c>
      <c r="E5" s="78">
        <v>0.10619999999999999</v>
      </c>
      <c r="F5" s="78">
        <v>0.21299999999999999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0.9294</v>
      </c>
      <c r="F8" s="77">
        <v>0.89340000000000008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8.3902000000000004E-3</v>
      </c>
      <c r="F10" s="78">
        <v>1.04E-2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4.9350000000000002E-4</v>
      </c>
      <c r="F11" s="78">
        <v>4.8020000000000002E-4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</v>
      </c>
      <c r="I14" s="80">
        <v>0.25</v>
      </c>
      <c r="J14" s="80">
        <v>0.25</v>
      </c>
      <c r="K14" s="80">
        <v>0.25</v>
      </c>
      <c r="L14" s="80">
        <v>0.16716999999999999</v>
      </c>
      <c r="M14" s="80">
        <v>0.16716999999999999</v>
      </c>
      <c r="N14" s="80">
        <v>0.16716999999999999</v>
      </c>
      <c r="O14" s="80">
        <v>0.16716999999999999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0.12021049313329793</v>
      </c>
      <c r="I15" s="77">
        <f t="shared" si="0"/>
        <v>0.12021049313329793</v>
      </c>
      <c r="J15" s="77">
        <f t="shared" si="0"/>
        <v>0.12021049313329793</v>
      </c>
      <c r="K15" s="77">
        <f t="shared" si="0"/>
        <v>0.12021049313329793</v>
      </c>
      <c r="L15" s="77">
        <f t="shared" si="0"/>
        <v>8.0382352548373656E-2</v>
      </c>
      <c r="M15" s="77">
        <f t="shared" si="0"/>
        <v>8.0382352548373656E-2</v>
      </c>
      <c r="N15" s="77">
        <f t="shared" si="0"/>
        <v>8.0382352548373656E-2</v>
      </c>
      <c r="O15" s="77">
        <f t="shared" si="0"/>
        <v>8.0382352548373656E-2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0.63749999999999996</v>
      </c>
      <c r="D2" s="78">
        <v>0.52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0.1353</v>
      </c>
      <c r="D3" s="78">
        <v>0.16940000000000002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0.1913</v>
      </c>
      <c r="D4" s="78">
        <v>0.25800000000000001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3.5900000000000043E-2</v>
      </c>
      <c r="D5" s="77">
        <f t="shared" ref="D5:G5" si="0">1-SUM(D2:D4)</f>
        <v>5.259999999999998E-2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>
        <v>0.47409999999999997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7.6494300000000005E-3</v>
      </c>
      <c r="D4" s="28">
        <v>7.6156599999999998E-3</v>
      </c>
      <c r="E4" s="28">
        <v>7.5865000000000004E-3</v>
      </c>
      <c r="F4" s="28">
        <v>7.5865000000000004E-3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0.16716999999999999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0.29299999999999998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0.626</v>
      </c>
      <c r="C19" s="85">
        <f>(1-food_insecure)*0.95</f>
        <v>0.86734999999999995</v>
      </c>
      <c r="D19" s="86">
        <v>10.130000000000001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0.626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312.77</v>
      </c>
      <c r="E31" s="86" t="s">
        <v>201</v>
      </c>
    </row>
    <row r="32" spans="1:5" ht="15.75" customHeight="1" x14ac:dyDescent="0.25">
      <c r="A32" s="53" t="s">
        <v>28</v>
      </c>
      <c r="B32" s="85">
        <v>0.26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2020-09-23T23:28:22Z</dcterms:modified>
</cp:coreProperties>
</file>