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DCA8A5A-544B-4D07-93E5-2390AA92DEEF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<sst xmlns="http://schemas.openxmlformats.org/spreadsheetml/2006/main" count="1115" uniqueCount="272">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</sst>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3697629</v>
      </c>
    </row>
    <row r="8" spans="1:3" ht="15" customHeight="1" x14ac:dyDescent="0.25">
      <c r="B8" s="7" t="s">
        <v>106</v>
      </c>
      <c r="C8" s="66">
        <v>0.6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0.98199999999999998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0.13900000000000001</v>
      </c>
    </row>
    <row r="24" spans="1:3" ht="15" customHeight="1" x14ac:dyDescent="0.25">
      <c r="B24" s="20" t="s">
        <v>102</v>
      </c>
      <c r="C24" s="67">
        <v>0.4511</v>
      </c>
    </row>
    <row r="25" spans="1:3" ht="15" customHeight="1" x14ac:dyDescent="0.25">
      <c r="B25" s="20" t="s">
        <v>103</v>
      </c>
      <c r="C25" s="67">
        <v>0.3674</v>
      </c>
    </row>
    <row r="26" spans="1:3" ht="15" customHeight="1" x14ac:dyDescent="0.25">
      <c r="B26" s="20" t="s">
        <v>104</v>
      </c>
      <c r="C26" s="67">
        <v>4.2499999999999996E-2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0.35680000000000001</v>
      </c>
    </row>
    <row r="30" spans="1:3" ht="14.25" customHeight="1" x14ac:dyDescent="0.25">
      <c r="B30" s="30" t="s">
        <v>76</v>
      </c>
      <c r="C30" s="69">
        <v>6.3589999999999994E-2</v>
      </c>
    </row>
    <row r="31" spans="1:3" ht="14.25" customHeight="1" x14ac:dyDescent="0.25">
      <c r="B31" s="30" t="s">
        <v>77</v>
      </c>
      <c r="C31" s="69">
        <v>9.2600000000000002E-2</v>
      </c>
    </row>
    <row r="32" spans="1:3" ht="14.25" customHeight="1" x14ac:dyDescent="0.25">
      <c r="B32" s="30" t="s">
        <v>78</v>
      </c>
      <c r="C32" s="69">
        <v>0.48470000000000002</v>
      </c>
    </row>
    <row r="33" spans="1:5" ht="13.2" x14ac:dyDescent="0.25">
      <c r="B33" s="32" t="s">
        <v>129</v>
      </c>
      <c r="C33" s="91">
        <f>SUM(C29:C32)</f>
        <v>0.99768999999999997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9.1999999999999993</v>
      </c>
      <c r="D38" s="17"/>
      <c r="E38" s="18"/>
    </row>
    <row r="39" spans="1:5" ht="15" customHeight="1" x14ac:dyDescent="0.25">
      <c r="B39" s="16" t="s">
        <v>90</v>
      </c>
      <c r="C39" s="68">
        <v>10.4</v>
      </c>
      <c r="D39" s="17"/>
      <c r="E39" s="17"/>
    </row>
    <row r="40" spans="1:5" ht="15" customHeight="1" x14ac:dyDescent="0.25">
      <c r="B40" s="16" t="s">
        <v>171</v>
      </c>
      <c r="C40" s="68">
        <v>5.2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4.57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1.6670000000000001E-2</v>
      </c>
      <c r="D45" s="17"/>
    </row>
    <row r="46" spans="1:5" ht="15.75" customHeight="1" x14ac:dyDescent="0.25">
      <c r="B46" s="16" t="s">
        <v>11</v>
      </c>
      <c r="C46" s="67">
        <v>6.318E-2</v>
      </c>
      <c r="D46" s="17"/>
    </row>
    <row r="47" spans="1:5" ht="15.75" customHeight="1" x14ac:dyDescent="0.25">
      <c r="B47" s="16" t="s">
        <v>12</v>
      </c>
      <c r="C47" s="67">
        <v>9.6020000000000008E-2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0.82413000000000003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0.58631578947368423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4.5760000000000002E-2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1.9085508000000001E-2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0.6</v>
      </c>
      <c r="E2" s="93">
        <f>food_insecure</f>
        <v>0.6</v>
      </c>
      <c r="F2" s="93">
        <f>food_insecure</f>
        <v>0.6</v>
      </c>
      <c r="G2" s="93">
        <f>food_insecure</f>
        <v>0.6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0.98199999999999998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0.6</v>
      </c>
      <c r="F5" s="93">
        <f>food_insecure</f>
        <v>0.6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0.6</v>
      </c>
      <c r="F8" s="93">
        <f>food_insecure</f>
        <v>0.6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0.6</v>
      </c>
      <c r="I15" s="93">
        <f>food_insecure</f>
        <v>0.6</v>
      </c>
      <c r="J15" s="93">
        <f>food_insecure</f>
        <v>0.6</v>
      </c>
      <c r="K15" s="93">
        <f>food_insecure</f>
        <v>0.6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0.24089085717755881</v>
      </c>
      <c r="M25" s="93">
        <f>(1-food_insecure)*(0.49)+food_insecure*(0.7)</f>
        <v>0.61599999999999999</v>
      </c>
      <c r="N25" s="93">
        <f>(1-food_insecure)*(0.49)+food_insecure*(0.7)</f>
        <v>0.61599999999999999</v>
      </c>
      <c r="O25" s="93">
        <f>(1-food_insecure)*(0.49)+food_insecure*(0.7)</f>
        <v>0.61599999999999999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0.10323893879038235</v>
      </c>
      <c r="M26" s="93">
        <f>(1-food_insecure)*(0.21)+food_insecure*(0.3)</f>
        <v>0.26400000000000001</v>
      </c>
      <c r="N26" s="93">
        <f>(1-food_insecure)*(0.21)+food_insecure*(0.3)</f>
        <v>0.26400000000000001</v>
      </c>
      <c r="O26" s="93">
        <f>(1-food_insecure)*(0.21)+food_insecure*(0.3)</f>
        <v>0.26400000000000001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4.6926790359264704E-2</v>
      </c>
      <c r="M27" s="93">
        <f>(1-food_insecure)*(0.3)</f>
        <v>0.12</v>
      </c>
      <c r="N27" s="93">
        <f>(1-food_insecure)*(0.3)</f>
        <v>0.12</v>
      </c>
      <c r="O27" s="93">
        <f>(1-food_insecure)*(0.3)</f>
        <v>0.12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751700</v>
      </c>
      <c r="C2" s="75">
        <v>1739689</v>
      </c>
      <c r="D2" s="75">
        <v>3459636</v>
      </c>
      <c r="E2" s="75">
        <v>3232371</v>
      </c>
      <c r="F2" s="75">
        <v>2931319</v>
      </c>
      <c r="G2" s="22">
        <f t="shared" ref="G2:G40" si="0">C2+D2+E2+F2</f>
        <v>11363015</v>
      </c>
      <c r="H2" s="22">
        <f t="shared" ref="H2:H40" si="1">(B2 + stillbirth*B2/(1000-stillbirth))/(1-abortion)</f>
        <v>867989.70144133409</v>
      </c>
      <c r="I2" s="22">
        <f>G2-H2</f>
        <v>10495025.298558665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750493</v>
      </c>
      <c r="C3" s="75">
        <v>1745230</v>
      </c>
      <c r="D3" s="75">
        <v>3460376</v>
      </c>
      <c r="E3" s="75">
        <v>3260420</v>
      </c>
      <c r="F3" s="75">
        <v>2984774.0000000005</v>
      </c>
      <c r="G3" s="22">
        <f t="shared" si="0"/>
        <v>11450800</v>
      </c>
      <c r="H3" s="22">
        <f t="shared" si="1"/>
        <v>866595.97579328343</v>
      </c>
      <c r="I3" s="22">
        <f t="shared" ref="I3:I15" si="3">G3-H3</f>
        <v>10584204.024206717</v>
      </c>
    </row>
    <row r="4" spans="1:9" ht="15.75" customHeight="1" x14ac:dyDescent="0.25">
      <c r="A4" s="92">
        <f t="shared" si="2"/>
        <v>2022</v>
      </c>
      <c r="B4" s="74">
        <v>749215</v>
      </c>
      <c r="C4" s="75">
        <v>1749301</v>
      </c>
      <c r="D4" s="75">
        <v>3457760</v>
      </c>
      <c r="E4" s="75">
        <v>3295804</v>
      </c>
      <c r="F4" s="75">
        <v>3029490</v>
      </c>
      <c r="G4" s="22">
        <f t="shared" si="0"/>
        <v>11532355</v>
      </c>
      <c r="H4" s="22">
        <f t="shared" si="1"/>
        <v>865120.26628358266</v>
      </c>
      <c r="I4" s="22">
        <f t="shared" si="3"/>
        <v>10667234.733716417</v>
      </c>
    </row>
    <row r="5" spans="1:9" ht="15.75" customHeight="1" x14ac:dyDescent="0.25">
      <c r="A5" s="92" t="str">
        <f t="shared" si="2"/>
        <v/>
      </c>
      <c r="B5" s="74"/>
      <c r="C5" s="75">
        <v>1752900</v>
      </c>
      <c r="D5" s="75">
        <v>3453674</v>
      </c>
      <c r="E5" s="75">
        <v>3334339</v>
      </c>
      <c r="F5" s="75">
        <v>3066053</v>
      </c>
      <c r="G5" s="22">
        <f t="shared" si="0"/>
        <v>11606966</v>
      </c>
      <c r="H5" s="22">
        <f t="shared" si="1"/>
        <v>0</v>
      </c>
      <c r="I5" s="22">
        <f t="shared" si="3"/>
        <v>11606966</v>
      </c>
    </row>
    <row r="6" spans="1:9" ht="15.75" customHeight="1" x14ac:dyDescent="0.25">
      <c r="A6" s="92" t="str">
        <f t="shared" si="2"/>
        <v/>
      </c>
      <c r="B6" s="74"/>
      <c r="C6" s="75">
        <v>1757760</v>
      </c>
      <c r="D6" s="75">
        <v>3450822</v>
      </c>
      <c r="E6" s="75">
        <v>3369165</v>
      </c>
      <c r="F6" s="75">
        <v>3096136</v>
      </c>
      <c r="G6" s="22">
        <f t="shared" si="0"/>
        <v>11673883</v>
      </c>
      <c r="H6" s="22">
        <f t="shared" si="1"/>
        <v>0</v>
      </c>
      <c r="I6" s="22">
        <f t="shared" si="3"/>
        <v>11673883</v>
      </c>
    </row>
    <row r="7" spans="1:9" ht="15.75" customHeight="1" x14ac:dyDescent="0.25">
      <c r="A7" s="92" t="str">
        <f t="shared" si="2"/>
        <v/>
      </c>
      <c r="B7" s="74"/>
      <c r="C7" s="75">
        <v>1764791</v>
      </c>
      <c r="D7" s="75">
        <v>3450843</v>
      </c>
      <c r="E7" s="75">
        <v>3395852</v>
      </c>
      <c r="F7" s="75">
        <v>3120982</v>
      </c>
      <c r="G7" s="22">
        <f t="shared" si="0"/>
        <v>11732468</v>
      </c>
      <c r="H7" s="22">
        <f t="shared" si="1"/>
        <v>0</v>
      </c>
      <c r="I7" s="22">
        <f t="shared" si="3"/>
        <v>11732468</v>
      </c>
    </row>
    <row r="8" spans="1:9" ht="15.75" customHeight="1" x14ac:dyDescent="0.25">
      <c r="A8" s="92" t="str">
        <f t="shared" si="2"/>
        <v/>
      </c>
      <c r="B8" s="74"/>
      <c r="C8" s="75">
        <v>1774822</v>
      </c>
      <c r="D8" s="75">
        <v>3455844</v>
      </c>
      <c r="E8" s="75">
        <v>3416958</v>
      </c>
      <c r="F8" s="75">
        <v>3139981</v>
      </c>
      <c r="G8" s="22">
        <f t="shared" si="0"/>
        <v>11787605</v>
      </c>
      <c r="H8" s="22">
        <f t="shared" si="1"/>
        <v>0</v>
      </c>
      <c r="I8" s="22">
        <f t="shared" si="3"/>
        <v>11787605</v>
      </c>
    </row>
    <row r="9" spans="1:9" ht="15.75" customHeight="1" x14ac:dyDescent="0.25">
      <c r="A9" s="92" t="str">
        <f t="shared" si="2"/>
        <v/>
      </c>
      <c r="B9" s="74"/>
      <c r="C9" s="75">
        <v>1786674</v>
      </c>
      <c r="D9" s="75">
        <v>3464022</v>
      </c>
      <c r="E9" s="75">
        <v>3431049</v>
      </c>
      <c r="F9" s="75">
        <v>3152314.9999999995</v>
      </c>
      <c r="G9" s="22">
        <f t="shared" si="0"/>
        <v>11834060</v>
      </c>
      <c r="H9" s="22">
        <f t="shared" si="1"/>
        <v>0</v>
      </c>
      <c r="I9" s="22">
        <f t="shared" si="3"/>
        <v>11834060</v>
      </c>
    </row>
    <row r="10" spans="1:9" ht="15.75" customHeight="1" x14ac:dyDescent="0.25">
      <c r="A10" s="92" t="str">
        <f t="shared" si="2"/>
        <v/>
      </c>
      <c r="B10" s="74"/>
      <c r="C10" s="75">
        <v>1799064</v>
      </c>
      <c r="D10" s="75">
        <v>3474764</v>
      </c>
      <c r="E10" s="75">
        <v>3439104</v>
      </c>
      <c r="F10" s="75">
        <v>3162095.0000000005</v>
      </c>
      <c r="G10" s="22">
        <f t="shared" si="0"/>
        <v>11875027</v>
      </c>
      <c r="H10" s="22">
        <f t="shared" si="1"/>
        <v>0</v>
      </c>
      <c r="I10" s="22">
        <f t="shared" si="3"/>
        <v>11875027</v>
      </c>
    </row>
    <row r="11" spans="1:9" ht="15.75" customHeight="1" x14ac:dyDescent="0.25">
      <c r="A11" s="92" t="str">
        <f t="shared" si="2"/>
        <v/>
      </c>
      <c r="B11" s="74"/>
      <c r="C11" s="75">
        <v>1809951</v>
      </c>
      <c r="D11" s="75">
        <v>3486810.0000000005</v>
      </c>
      <c r="E11" s="75">
        <v>3443145</v>
      </c>
      <c r="F11" s="75">
        <v>3175471</v>
      </c>
      <c r="G11" s="22">
        <f t="shared" si="0"/>
        <v>11915377</v>
      </c>
      <c r="H11" s="22">
        <f t="shared" si="1"/>
        <v>0</v>
      </c>
      <c r="I11" s="22">
        <f t="shared" si="3"/>
        <v>11915377</v>
      </c>
    </row>
    <row r="12" spans="1:9" ht="15.75" customHeight="1" x14ac:dyDescent="0.25">
      <c r="A12" s="92" t="str">
        <f t="shared" si="2"/>
        <v/>
      </c>
      <c r="B12" s="74"/>
      <c r="C12" s="75">
        <v>1818003</v>
      </c>
      <c r="D12" s="75">
        <v>3499249</v>
      </c>
      <c r="E12" s="75">
        <v>3444635</v>
      </c>
      <c r="F12" s="75">
        <v>3196014</v>
      </c>
      <c r="G12" s="22">
        <f t="shared" si="0"/>
        <v>11957901</v>
      </c>
      <c r="H12" s="22">
        <f t="shared" si="1"/>
        <v>0</v>
      </c>
      <c r="I12" s="22">
        <f t="shared" si="3"/>
        <v>11957901</v>
      </c>
    </row>
    <row r="13" spans="1:9" ht="15.75" customHeight="1" x14ac:dyDescent="0.25">
      <c r="A13" s="92" t="str">
        <f t="shared" si="2"/>
        <v/>
      </c>
      <c r="B13" s="74">
        <v>1734206</v>
      </c>
      <c r="C13" s="75">
        <v>3458176.9999999995</v>
      </c>
      <c r="D13" s="75">
        <v>3212439.0000000005</v>
      </c>
      <c r="E13" s="75">
        <v>2869212.9999999995</v>
      </c>
      <c r="F13" s="75">
        <v>0</v>
      </c>
      <c r="G13" s="22">
        <f t="shared" si="0"/>
        <v>9539829</v>
      </c>
      <c r="H13" s="22">
        <f t="shared" si="1"/>
        <v>2002491.616572795</v>
      </c>
      <c r="I13" s="22">
        <f t="shared" si="3"/>
        <v>7537337.3834272046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0.6</v>
      </c>
      <c r="G5" s="121">
        <f>food_insecure</f>
        <v>0.6</v>
      </c>
      <c r="H5" s="121">
        <f>food_insecure</f>
        <v>0.6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0.6</v>
      </c>
      <c r="G7" s="121">
        <f>food_insecure</f>
        <v>0.6</v>
      </c>
      <c r="H7" s="121">
        <f>food_insecure</f>
        <v>0.6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9.5200000000000007E-2</v>
      </c>
    </row>
    <row r="5" spans="1:8" ht="15.75" customHeight="1" x14ac:dyDescent="0.25">
      <c r="B5" s="24" t="s">
        <v>8</v>
      </c>
      <c r="C5" s="76">
        <v>1.35E-2</v>
      </c>
    </row>
    <row r="6" spans="1:8" ht="15.75" customHeight="1" x14ac:dyDescent="0.25">
      <c r="B6" s="24" t="s">
        <v>10</v>
      </c>
      <c r="C6" s="76">
        <v>7.2499999999999995E-2</v>
      </c>
    </row>
    <row r="7" spans="1:8" ht="15.75" customHeight="1" x14ac:dyDescent="0.25">
      <c r="B7" s="24" t="s">
        <v>13</v>
      </c>
      <c r="C7" s="76">
        <v>0.44879999999999998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0.28149999999999997</v>
      </c>
    </row>
    <row r="10" spans="1:8" ht="15.75" customHeight="1" x14ac:dyDescent="0.25">
      <c r="B10" s="24" t="s">
        <v>15</v>
      </c>
      <c r="C10" s="76">
        <v>8.8599999999999998E-2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2.64E-2</v>
      </c>
      <c r="D14" s="76">
        <v>2.64E-2</v>
      </c>
      <c r="E14" s="76">
        <v>2.64E-2</v>
      </c>
      <c r="F14" s="76">
        <v>2.64E-2</v>
      </c>
    </row>
    <row r="15" spans="1:8" ht="15.75" customHeight="1" x14ac:dyDescent="0.25">
      <c r="B15" s="24" t="s">
        <v>16</v>
      </c>
      <c r="C15" s="76">
        <v>0.1336</v>
      </c>
      <c r="D15" s="76">
        <v>0.1336</v>
      </c>
      <c r="E15" s="76">
        <v>0.1336</v>
      </c>
      <c r="F15" s="76">
        <v>0.1336</v>
      </c>
    </row>
    <row r="16" spans="1:8" ht="15.75" customHeight="1" x14ac:dyDescent="0.25">
      <c r="B16" s="24" t="s">
        <v>17</v>
      </c>
      <c r="C16" s="76">
        <v>2.47E-2</v>
      </c>
      <c r="D16" s="76">
        <v>2.47E-2</v>
      </c>
      <c r="E16" s="76">
        <v>2.47E-2</v>
      </c>
      <c r="F16" s="76">
        <v>2.47E-2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4.4999999999999997E-3</v>
      </c>
      <c r="D19" s="76">
        <v>4.4999999999999997E-3</v>
      </c>
      <c r="E19" s="76">
        <v>4.4999999999999997E-3</v>
      </c>
      <c r="F19" s="76">
        <v>4.4999999999999997E-3</v>
      </c>
    </row>
    <row r="20" spans="1:8" ht="15.75" customHeight="1" x14ac:dyDescent="0.25">
      <c r="B20" s="24" t="s">
        <v>21</v>
      </c>
      <c r="C20" s="76">
        <v>2.3E-3</v>
      </c>
      <c r="D20" s="76">
        <v>2.3E-3</v>
      </c>
      <c r="E20" s="76">
        <v>2.3E-3</v>
      </c>
      <c r="F20" s="76">
        <v>2.3E-3</v>
      </c>
    </row>
    <row r="21" spans="1:8" ht="15.75" customHeight="1" x14ac:dyDescent="0.25">
      <c r="B21" s="24" t="s">
        <v>22</v>
      </c>
      <c r="C21" s="76">
        <v>0.14199999999999999</v>
      </c>
      <c r="D21" s="76">
        <v>0.14199999999999999</v>
      </c>
      <c r="E21" s="76">
        <v>0.14199999999999999</v>
      </c>
      <c r="F21" s="76">
        <v>0.14199999999999999</v>
      </c>
    </row>
    <row r="22" spans="1:8" ht="15.75" customHeight="1" x14ac:dyDescent="0.25">
      <c r="B22" s="24" t="s">
        <v>23</v>
      </c>
      <c r="C22" s="76">
        <v>0.66649999999999998</v>
      </c>
      <c r="D22" s="76">
        <v>0.66649999999999998</v>
      </c>
      <c r="E22" s="76">
        <v>0.66649999999999998</v>
      </c>
      <c r="F22" s="76">
        <v>0.66649999999999998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4.5199999999999997E-2</v>
      </c>
    </row>
    <row r="27" spans="1:8" ht="15.75" customHeight="1" x14ac:dyDescent="0.25">
      <c r="B27" s="24" t="s">
        <v>39</v>
      </c>
      <c r="C27" s="76">
        <v>1.6899999999999998E-2</v>
      </c>
    </row>
    <row r="28" spans="1:8" ht="15.75" customHeight="1" x14ac:dyDescent="0.25">
      <c r="B28" s="24" t="s">
        <v>40</v>
      </c>
      <c r="C28" s="76">
        <v>7.3899999999999993E-2</v>
      </c>
    </row>
    <row r="29" spans="1:8" ht="15.75" customHeight="1" x14ac:dyDescent="0.25">
      <c r="B29" s="24" t="s">
        <v>41</v>
      </c>
      <c r="C29" s="76">
        <v>0.14960000000000001</v>
      </c>
    </row>
    <row r="30" spans="1:8" ht="15.75" customHeight="1" x14ac:dyDescent="0.25">
      <c r="B30" s="24" t="s">
        <v>42</v>
      </c>
      <c r="C30" s="76">
        <v>7.51E-2</v>
      </c>
    </row>
    <row r="31" spans="1:8" ht="15.75" customHeight="1" x14ac:dyDescent="0.25">
      <c r="B31" s="24" t="s">
        <v>43</v>
      </c>
      <c r="C31" s="76">
        <v>0.27150000000000002</v>
      </c>
    </row>
    <row r="32" spans="1:8" ht="15.75" customHeight="1" x14ac:dyDescent="0.25">
      <c r="B32" s="24" t="s">
        <v>44</v>
      </c>
      <c r="C32" s="76">
        <v>3.9E-2</v>
      </c>
    </row>
    <row r="33" spans="2:3" ht="15.75" customHeight="1" x14ac:dyDescent="0.25">
      <c r="B33" s="24" t="s">
        <v>45</v>
      </c>
      <c r="C33" s="76">
        <v>0.14410000000000001</v>
      </c>
    </row>
    <row r="34" spans="2:3" ht="15.75" customHeight="1" x14ac:dyDescent="0.25">
      <c r="B34" s="24" t="s">
        <v>46</v>
      </c>
      <c r="C34" s="76">
        <v>0.1847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0.65879999999999994</v>
      </c>
      <c r="E2" s="77">
        <v>0.61709999999999998</v>
      </c>
      <c r="F2" s="77">
        <v>0.47139999999999999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0.2384</v>
      </c>
      <c r="F3" s="77">
        <v>0.2787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0.08</v>
      </c>
      <c r="E4" s="78">
        <v>0.1057</v>
      </c>
      <c r="F4" s="78">
        <v>0.16649999999999998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1.7600000000000001E-2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7.3405800000000002E-3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0.28499999999999998</v>
      </c>
      <c r="I14" s="80">
        <v>0.28499999999999998</v>
      </c>
      <c r="J14" s="80">
        <v>0.28499999999999998</v>
      </c>
      <c r="K14" s="80">
        <v>0.28499999999999998</v>
      </c>
      <c r="L14" s="80">
        <v>0.18886</v>
      </c>
      <c r="M14" s="80">
        <v>0.18886</v>
      </c>
      <c r="N14" s="80">
        <v>0.18886</v>
      </c>
      <c r="O14" s="80">
        <v>0.18886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0.34328766353606305</v>
      </c>
      <c r="D15" s="77">
        <f t="shared" si="0"/>
        <v>0.33561938484827569</v>
      </c>
      <c r="E15" s="77">
        <f t="shared" si="0"/>
        <v>0.33561938484827569</v>
      </c>
      <c r="F15" s="77">
        <f t="shared" si="0"/>
        <v>0.24303148509896796</v>
      </c>
      <c r="G15" s="77">
        <f t="shared" si="0"/>
        <v>0.24303148509896796</v>
      </c>
      <c r="H15" s="77">
        <f t="shared" si="0"/>
        <v>0.1671</v>
      </c>
      <c r="I15" s="77">
        <f t="shared" si="0"/>
        <v>0.1671</v>
      </c>
      <c r="J15" s="77">
        <f t="shared" si="0"/>
        <v>0.1671</v>
      </c>
      <c r="K15" s="77">
        <f t="shared" si="0"/>
        <v>0.1671</v>
      </c>
      <c r="L15" s="77">
        <f t="shared" si="0"/>
        <v>0.1107316</v>
      </c>
      <c r="M15" s="77">
        <f t="shared" si="0"/>
        <v>0.1107316</v>
      </c>
      <c r="N15" s="77">
        <f t="shared" si="0"/>
        <v>0.1107316</v>
      </c>
      <c r="O15" s="77">
        <f t="shared" si="0"/>
        <v>0.1107316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0.49149999999999999</v>
      </c>
      <c r="D2" s="78">
        <v>0.27350000000000002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0.11900000000000001</v>
      </c>
      <c r="D3" s="78">
        <v>0.1192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0.36049999999999999</v>
      </c>
      <c r="D4" s="78">
        <v>0.46710000000000002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2.8999999999999915E-2</v>
      </c>
      <c r="D5" s="77">
        <f t="shared" ref="D5:G5" si="0">1-SUM(D2:D4)</f>
        <v>0.14019999999999988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0.2218</v>
      </c>
      <c r="D2" s="28">
        <v>0.2223</v>
      </c>
      <c r="E2" s="28">
        <v>0.2223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2.4349780000000001E-2</v>
      </c>
      <c r="D4" s="28">
        <v>2.4234000000000002E-2</v>
      </c>
      <c r="E4" s="28">
        <v>2.4234000000000002E-2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0.18886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0.27350000000000002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119.97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43.58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43.38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2.88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2.88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2.88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2.88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2.0699999999999998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0.22399999999999998</v>
      </c>
      <c r="C18" s="85">
        <v>0.95</v>
      </c>
      <c r="D18" s="86">
        <v>30.98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0.38</v>
      </c>
      <c r="D19" s="86">
        <v>30.98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15.76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26.75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7.14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</v>
      </c>
      <c r="E24" s="86" t="s">
        <v>201</v>
      </c>
    </row>
    <row r="25" spans="1:5" ht="15.75" customHeight="1" x14ac:dyDescent="0.25">
      <c r="A25" s="53" t="s">
        <v>87</v>
      </c>
      <c r="B25" s="85">
        <v>0.42700000000000005</v>
      </c>
      <c r="C25" s="85">
        <v>0.95</v>
      </c>
      <c r="D25" s="86">
        <v>20.98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8.48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</v>
      </c>
      <c r="E27" s="86" t="s">
        <v>201</v>
      </c>
    </row>
    <row r="28" spans="1:5" ht="15.75" customHeight="1" x14ac:dyDescent="0.25">
      <c r="A28" s="53" t="s">
        <v>84</v>
      </c>
      <c r="B28" s="85">
        <v>0.17499999999999999</v>
      </c>
      <c r="C28" s="85">
        <v>0.95</v>
      </c>
      <c r="D28" s="86">
        <v>1.75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253.89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316.18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335.15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4.59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0.95700000000000007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2.94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4.6100000000000003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2020-09-23T23:34:36Z</dcterms:modified>
</cp:coreProperties>
</file>