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4C02370-804B-45C7-8185-472BE7136A7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<sst xmlns="http://schemas.openxmlformats.org/spreadsheetml/2006/main" count="1115" uniqueCount="272">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</sst>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9862423</v>
      </c>
    </row>
    <row r="8" spans="1:3" ht="15" customHeight="1" x14ac:dyDescent="0.25">
      <c r="B8" s="7" t="s">
        <v>106</v>
      </c>
      <c r="C8" s="66">
        <v>0.49099999999999999</v>
      </c>
    </row>
    <row r="9" spans="1:3" ht="15" customHeight="1" x14ac:dyDescent="0.25">
      <c r="B9" s="9" t="s">
        <v>107</v>
      </c>
      <c r="C9" s="67">
        <v>0.75</v>
      </c>
    </row>
    <row r="10" spans="1:3" ht="15" customHeight="1" x14ac:dyDescent="0.25">
      <c r="B10" s="9" t="s">
        <v>105</v>
      </c>
      <c r="C10" s="67">
        <v>0.23430719375610401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0.626</v>
      </c>
    </row>
    <row r="13" spans="1:3" ht="15" customHeight="1" x14ac:dyDescent="0.25">
      <c r="B13" s="7" t="s">
        <v>110</v>
      </c>
      <c r="C13" s="66">
        <v>0.47100000000000003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0.11689999999999999</v>
      </c>
    </row>
    <row r="24" spans="1:3" ht="15" customHeight="1" x14ac:dyDescent="0.25">
      <c r="B24" s="20" t="s">
        <v>102</v>
      </c>
      <c r="C24" s="67">
        <v>0.50690000000000002</v>
      </c>
    </row>
    <row r="25" spans="1:3" ht="15" customHeight="1" x14ac:dyDescent="0.25">
      <c r="B25" s="20" t="s">
        <v>103</v>
      </c>
      <c r="C25" s="67">
        <v>0.31079999999999997</v>
      </c>
    </row>
    <row r="26" spans="1:3" ht="15" customHeight="1" x14ac:dyDescent="0.25">
      <c r="B26" s="20" t="s">
        <v>104</v>
      </c>
      <c r="C26" s="67">
        <v>6.54E-2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0.20800000000000002</v>
      </c>
    </row>
    <row r="30" spans="1:3" ht="14.25" customHeight="1" x14ac:dyDescent="0.25">
      <c r="B30" s="30" t="s">
        <v>76</v>
      </c>
      <c r="C30" s="69">
        <v>3.6000000000000004E-2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0.63700000000000001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21.1</v>
      </c>
    </row>
    <row r="38" spans="1:5" ht="15" customHeight="1" x14ac:dyDescent="0.25">
      <c r="B38" s="16" t="s">
        <v>91</v>
      </c>
      <c r="C38" s="68">
        <v>38.299999999999997</v>
      </c>
      <c r="D38" s="17"/>
      <c r="E38" s="18"/>
    </row>
    <row r="39" spans="1:5" ht="15" customHeight="1" x14ac:dyDescent="0.25">
      <c r="B39" s="16" t="s">
        <v>90</v>
      </c>
      <c r="C39" s="68">
        <v>54</v>
      </c>
      <c r="D39" s="17"/>
      <c r="E39" s="17"/>
    </row>
    <row r="40" spans="1:5" ht="15" customHeight="1" x14ac:dyDescent="0.25">
      <c r="B40" s="16" t="s">
        <v>171</v>
      </c>
      <c r="C40" s="68">
        <v>0.2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1.8370000000000001E-2</v>
      </c>
      <c r="D45" s="17"/>
    </row>
    <row r="46" spans="1:5" ht="15.75" customHeight="1" x14ac:dyDescent="0.25">
      <c r="B46" s="16" t="s">
        <v>11</v>
      </c>
      <c r="C46" s="67">
        <v>9.6079999999999999E-2</v>
      </c>
      <c r="D46" s="17"/>
    </row>
    <row r="47" spans="1:5" ht="15.75" customHeight="1" x14ac:dyDescent="0.25">
      <c r="B47" s="16" t="s">
        <v>12</v>
      </c>
      <c r="C47" s="67">
        <v>0.15948000000000001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0.72606999999999999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2.2343743975899923</v>
      </c>
      <c r="D51" s="17"/>
    </row>
    <row r="52" spans="1:4" ht="15" customHeight="1" x14ac:dyDescent="0.25">
      <c r="B52" s="16" t="s">
        <v>125</v>
      </c>
      <c r="C52" s="65">
        <v>2.19312409885999</v>
      </c>
    </row>
    <row r="53" spans="1:4" ht="15.75" customHeight="1" x14ac:dyDescent="0.25">
      <c r="B53" s="16" t="s">
        <v>126</v>
      </c>
      <c r="C53" s="65">
        <v>2.19312409885999</v>
      </c>
    </row>
    <row r="54" spans="1:4" ht="15.75" customHeight="1" x14ac:dyDescent="0.25">
      <c r="B54" s="16" t="s">
        <v>127</v>
      </c>
      <c r="C54" s="65">
        <v>1.5140675939900001</v>
      </c>
    </row>
    <row r="55" spans="1:4" ht="15.75" customHeight="1" x14ac:dyDescent="0.25">
      <c r="B55" s="16" t="s">
        <v>128</v>
      </c>
      <c r="C55" s="65">
        <v>1.5140675939900001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0.44685116317784279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 x14ac:dyDescent="0.25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0.14352000000000001</v>
      </c>
      <c r="E3" s="26">
        <f>frac_mam_12_23months * 2.6</f>
        <v>0.11076</v>
      </c>
      <c r="F3" s="26">
        <f>frac_mam_24_59months * 2.6</f>
        <v>6.3960000000000003E-2</v>
      </c>
    </row>
    <row r="4" spans="1:6" ht="15.75" customHeight="1" x14ac:dyDescent="0.25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3.8219999999999997E-2</v>
      </c>
      <c r="E4" s="26">
        <f>frac_sam_12_23months * 2.6</f>
        <v>2.7820000000000004E-2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0.626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2096203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2464636.5953684365</v>
      </c>
      <c r="I2" s="22">
        <f>G2-H2</f>
        <v>16408363.404631563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2125289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2498834.8194969618</v>
      </c>
      <c r="I3" s="22">
        <f t="shared" ref="I3:I15" si="3">G3-H3</f>
        <v>16516165.180503039</v>
      </c>
    </row>
    <row r="4" spans="1:9" ht="15.75" customHeight="1" x14ac:dyDescent="0.25">
      <c r="A4" s="92">
        <f t="shared" si="2"/>
        <v>2022</v>
      </c>
      <c r="B4" s="74">
        <v>2146292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>
        <f t="shared" si="1"/>
        <v>2523529.3564347122</v>
      </c>
      <c r="I4" s="22">
        <f t="shared" si="3"/>
        <v>16645470.643565288</v>
      </c>
    </row>
    <row r="5" spans="1:9" ht="15.75" customHeight="1" x14ac:dyDescent="0.25">
      <c r="A5" s="92" t="str">
        <f t="shared" si="2"/>
        <v/>
      </c>
      <c r="B5" s="74">
        <v>2436969.6389999995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2865297.1845194418</v>
      </c>
      <c r="I5" s="22">
        <f t="shared" si="3"/>
        <v>16476702.815480558</v>
      </c>
    </row>
    <row r="6" spans="1:9" ht="15.75" customHeight="1" x14ac:dyDescent="0.25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 x14ac:dyDescent="0.25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 x14ac:dyDescent="0.25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 x14ac:dyDescent="0.25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 x14ac:dyDescent="0.25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 x14ac:dyDescent="0.25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 x14ac:dyDescent="0.25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 x14ac:dyDescent="0.25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0.49099999999999999</v>
      </c>
      <c r="G5" s="121">
        <f>food_insecure</f>
        <v>0.49099999999999999</v>
      </c>
      <c r="H5" s="121">
        <f>food_insecure</f>
        <v>0.49099999999999999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0.49099999999999999</v>
      </c>
      <c r="G7" s="121">
        <f>food_insecure</f>
        <v>0.49099999999999999</v>
      </c>
      <c r="H7" s="121">
        <f>food_insecure</f>
        <v>0.49099999999999999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3.202793625E-2</v>
      </c>
    </row>
    <row r="4" spans="1:8" ht="15.75" customHeight="1" x14ac:dyDescent="0.25">
      <c r="B4" s="24" t="s">
        <v>7</v>
      </c>
      <c r="C4" s="76">
        <v>0.19367297650929177</v>
      </c>
    </row>
    <row r="5" spans="1:8" ht="15.75" customHeight="1" x14ac:dyDescent="0.25">
      <c r="B5" s="24" t="s">
        <v>8</v>
      </c>
      <c r="C5" s="76">
        <v>0.1095401979954703</v>
      </c>
    </row>
    <row r="6" spans="1:8" ht="15.75" customHeight="1" x14ac:dyDescent="0.25">
      <c r="B6" s="24" t="s">
        <v>10</v>
      </c>
      <c r="C6" s="76">
        <v>0.13938441825982575</v>
      </c>
    </row>
    <row r="7" spans="1:8" ht="15.75" customHeight="1" x14ac:dyDescent="0.25">
      <c r="B7" s="24" t="s">
        <v>13</v>
      </c>
      <c r="C7" s="76">
        <v>0.11433477443181297</v>
      </c>
    </row>
    <row r="8" spans="1:8" ht="15.75" customHeight="1" x14ac:dyDescent="0.25">
      <c r="B8" s="24" t="s">
        <v>14</v>
      </c>
      <c r="C8" s="76">
        <v>1.2096011787038438E-2</v>
      </c>
    </row>
    <row r="9" spans="1:8" ht="15.75" customHeight="1" x14ac:dyDescent="0.25">
      <c r="B9" s="24" t="s">
        <v>27</v>
      </c>
      <c r="C9" s="76">
        <v>0.12806267404646174</v>
      </c>
    </row>
    <row r="10" spans="1:8" ht="15.75" customHeight="1" x14ac:dyDescent="0.25">
      <c r="B10" s="24" t="s">
        <v>15</v>
      </c>
      <c r="C10" s="76">
        <v>0.27088101072009907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 x14ac:dyDescent="0.25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 x14ac:dyDescent="0.25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 x14ac:dyDescent="0.25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 x14ac:dyDescent="0.25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 x14ac:dyDescent="0.25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 x14ac:dyDescent="0.25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 x14ac:dyDescent="0.25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 x14ac:dyDescent="0.25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0.1008</v>
      </c>
    </row>
    <row r="27" spans="1:8" ht="15.75" customHeight="1" x14ac:dyDescent="0.25">
      <c r="B27" s="24" t="s">
        <v>39</v>
      </c>
      <c r="C27" s="76">
        <v>2.9999999999999997E-4</v>
      </c>
    </row>
    <row r="28" spans="1:8" ht="15.75" customHeight="1" x14ac:dyDescent="0.25">
      <c r="B28" s="24" t="s">
        <v>40</v>
      </c>
      <c r="C28" s="76">
        <v>0.15890000000000001</v>
      </c>
    </row>
    <row r="29" spans="1:8" ht="15.75" customHeight="1" x14ac:dyDescent="0.25">
      <c r="B29" s="24" t="s">
        <v>41</v>
      </c>
      <c r="C29" s="76">
        <v>0.126</v>
      </c>
    </row>
    <row r="30" spans="1:8" ht="15.75" customHeight="1" x14ac:dyDescent="0.25">
      <c r="B30" s="24" t="s">
        <v>42</v>
      </c>
      <c r="C30" s="76">
        <v>0.12429999999999999</v>
      </c>
    </row>
    <row r="31" spans="1:8" ht="15.75" customHeight="1" x14ac:dyDescent="0.25">
      <c r="B31" s="24" t="s">
        <v>43</v>
      </c>
      <c r="C31" s="76">
        <v>3.9E-2</v>
      </c>
    </row>
    <row r="32" spans="1:8" ht="15.75" customHeight="1" x14ac:dyDescent="0.25">
      <c r="B32" s="24" t="s">
        <v>44</v>
      </c>
      <c r="C32" s="76">
        <v>8.9999999999999998E-4</v>
      </c>
    </row>
    <row r="33" spans="2:3" ht="15.75" customHeight="1" x14ac:dyDescent="0.25">
      <c r="B33" s="24" t="s">
        <v>45</v>
      </c>
      <c r="C33" s="76">
        <v>6.8499999999999991E-2</v>
      </c>
    </row>
    <row r="34" spans="2:3" ht="15.75" customHeight="1" x14ac:dyDescent="0.25">
      <c r="B34" s="24" t="s">
        <v>46</v>
      </c>
      <c r="C34" s="76">
        <v>0.38130000000000003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0.64804329207373279</v>
      </c>
      <c r="D2" s="77">
        <v>0.64819999999999989</v>
      </c>
      <c r="E2" s="77">
        <v>0.54510000000000003</v>
      </c>
      <c r="F2" s="77">
        <v>0.30130000000000001</v>
      </c>
      <c r="G2" s="77">
        <v>0.27449999999999997</v>
      </c>
    </row>
    <row r="3" spans="1:15" ht="15.75" customHeight="1" x14ac:dyDescent="0.25">
      <c r="A3" s="5"/>
      <c r="B3" s="11" t="s">
        <v>118</v>
      </c>
      <c r="C3" s="77">
        <v>0.2205</v>
      </c>
      <c r="D3" s="77">
        <v>0.2205</v>
      </c>
      <c r="E3" s="77">
        <v>0.255</v>
      </c>
      <c r="F3" s="77">
        <v>0.30909999999999999</v>
      </c>
      <c r="G3" s="77">
        <v>0.32579999999999998</v>
      </c>
    </row>
    <row r="4" spans="1:15" ht="15.75" customHeight="1" x14ac:dyDescent="0.25">
      <c r="A4" s="5"/>
      <c r="B4" s="11" t="s">
        <v>116</v>
      </c>
      <c r="C4" s="78">
        <v>8.5699999999999998E-2</v>
      </c>
      <c r="D4" s="78">
        <v>8.5800000000000001E-2</v>
      </c>
      <c r="E4" s="78">
        <v>0.1404</v>
      </c>
      <c r="F4" s="78">
        <v>0.25319999999999998</v>
      </c>
      <c r="G4" s="78">
        <v>0.26700000000000002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5.9500000000000004E-2</v>
      </c>
      <c r="F5" s="78">
        <v>0.13639999999999999</v>
      </c>
      <c r="G5" s="78">
        <v>0.13269999999999998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0.76139999999999997</v>
      </c>
      <c r="F8" s="77">
        <v>0.78639999999999999</v>
      </c>
      <c r="G8" s="77">
        <v>0.84549999999999992</v>
      </c>
    </row>
    <row r="9" spans="1:15" ht="15.75" customHeight="1" x14ac:dyDescent="0.25">
      <c r="B9" s="7" t="s">
        <v>121</v>
      </c>
      <c r="C9" s="77">
        <v>0.128</v>
      </c>
      <c r="D9" s="77">
        <v>0.128</v>
      </c>
      <c r="E9" s="77">
        <v>0.16879999999999998</v>
      </c>
      <c r="F9" s="77">
        <v>0.16020000000000001</v>
      </c>
      <c r="G9" s="77">
        <v>0.12230000000000001</v>
      </c>
    </row>
    <row r="10" spans="1:15" ht="15.75" customHeight="1" x14ac:dyDescent="0.25">
      <c r="B10" s="7" t="s">
        <v>122</v>
      </c>
      <c r="C10" s="78">
        <v>5.4100000000000002E-2</v>
      </c>
      <c r="D10" s="78">
        <v>5.4100000000000002E-2</v>
      </c>
      <c r="E10" s="78">
        <v>5.5199999999999999E-2</v>
      </c>
      <c r="F10" s="78">
        <v>4.2599999999999999E-2</v>
      </c>
      <c r="G10" s="78">
        <v>2.46E-2</v>
      </c>
    </row>
    <row r="11" spans="1:15" ht="15.75" customHeight="1" x14ac:dyDescent="0.25">
      <c r="B11" s="7" t="s">
        <v>123</v>
      </c>
      <c r="C11" s="78">
        <v>4.1399999999999999E-2</v>
      </c>
      <c r="D11" s="78">
        <v>4.1399999999999999E-2</v>
      </c>
      <c r="E11" s="78">
        <v>1.47E-2</v>
      </c>
      <c r="F11" s="78">
        <v>1.0700000000000001E-2</v>
      </c>
      <c r="G11" s="78">
        <v>7.6151000000000005E-3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0.48954000000000003</v>
      </c>
      <c r="I14" s="80">
        <v>0.48954000000000003</v>
      </c>
      <c r="J14" s="80">
        <v>0.48954000000000003</v>
      </c>
      <c r="K14" s="80">
        <v>0.48954000000000003</v>
      </c>
      <c r="L14" s="80">
        <v>0.37845999999999996</v>
      </c>
      <c r="M14" s="80">
        <v>0.37845999999999996</v>
      </c>
      <c r="N14" s="80">
        <v>0.37845999999999996</v>
      </c>
      <c r="O14" s="80">
        <v>0.37845999999999996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0.21875151842208118</v>
      </c>
      <c r="I15" s="77">
        <f t="shared" si="0"/>
        <v>0.21875151842208118</v>
      </c>
      <c r="J15" s="77">
        <f t="shared" si="0"/>
        <v>0.21875151842208118</v>
      </c>
      <c r="K15" s="77">
        <f t="shared" si="0"/>
        <v>0.21875151842208118</v>
      </c>
      <c r="L15" s="77">
        <f t="shared" si="0"/>
        <v>0.16911529121628638</v>
      </c>
      <c r="M15" s="77">
        <f t="shared" si="0"/>
        <v>0.16911529121628638</v>
      </c>
      <c r="N15" s="77">
        <f t="shared" si="0"/>
        <v>0.16911529121628638</v>
      </c>
      <c r="O15" s="77">
        <f t="shared" si="0"/>
        <v>0.16911529121628638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0.8286</v>
      </c>
      <c r="D2" s="78">
        <v>0.48869999999999997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8.5500000000000007E-2</v>
      </c>
      <c r="D3" s="78">
        <v>0.1464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7.4400000000000008E-2</v>
      </c>
      <c r="D4" s="78">
        <v>0.34049999999999997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1.1499999999999955E-2</v>
      </c>
      <c r="D5" s="77">
        <f t="shared" ref="D5:G5" si="0">1-SUM(D2:D4)</f>
        <v>2.4399999999999977E-2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0.34710000000000002</v>
      </c>
      <c r="D2" s="28">
        <v>0.34799999999999998</v>
      </c>
      <c r="E2" s="28">
        <v>0.34789999999999999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4.7199999999999999E-2</v>
      </c>
      <c r="D4" s="28">
        <v>4.7100000000000003E-2</v>
      </c>
      <c r="E4" s="28">
        <v>4.7100000000000003E-2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0.48954000000000003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0.37845999999999996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2.98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0.156</v>
      </c>
      <c r="C14" s="85">
        <v>0.95</v>
      </c>
      <c r="D14" s="86">
        <v>15.07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15.07</v>
      </c>
      <c r="E15" s="86" t="s">
        <v>201</v>
      </c>
    </row>
    <row r="16" spans="1:5" ht="15.75" customHeight="1" x14ac:dyDescent="0.25">
      <c r="A16" s="53" t="s">
        <v>57</v>
      </c>
      <c r="B16" s="85">
        <v>0.56100000000000005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2.25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f>(1-food_insecure)*0.95</f>
        <v>0.48354999999999998</v>
      </c>
      <c r="D19" s="86">
        <v>2.25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25.7</v>
      </c>
      <c r="E22" s="86" t="s">
        <v>201</v>
      </c>
    </row>
    <row r="23" spans="1:5" ht="15.75" customHeight="1" x14ac:dyDescent="0.25">
      <c r="A23" s="53" t="s">
        <v>34</v>
      </c>
      <c r="B23" s="85">
        <v>0.77900000000000003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21.75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21.75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21.75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70.06</v>
      </c>
      <c r="E29" s="86" t="s">
        <v>201</v>
      </c>
    </row>
    <row r="30" spans="1:5" ht="15.75" customHeight="1" x14ac:dyDescent="0.25">
      <c r="A30" s="53" t="s">
        <v>67</v>
      </c>
      <c r="B30" s="85">
        <v>2E-3</v>
      </c>
      <c r="C30" s="85">
        <v>0.95</v>
      </c>
      <c r="D30" s="86">
        <v>203.06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215.24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0.55000000000000004</v>
      </c>
      <c r="E32" s="86" t="s">
        <v>201</v>
      </c>
    </row>
    <row r="33" spans="1:6" ht="15.75" customHeight="1" x14ac:dyDescent="0.25">
      <c r="A33" s="53" t="s">
        <v>83</v>
      </c>
      <c r="B33" s="85">
        <v>0.51900000000000002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0.67900000000000005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0.56700000000000006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0.17499999999999999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0.57999999999999996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2020-09-23T23:52:19Z</dcterms:modified>
</cp:coreProperties>
</file>