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5AE40B3-C8BC-47F9-ABFD-FC6A06FF2CC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<sst xmlns="http://schemas.openxmlformats.org/spreadsheetml/2006/main" count="1115" uniqueCount="272">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</sst>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14828045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0.84275520324706998</v>
      </c>
    </row>
    <row r="11" spans="1:3" ht="15" customHeight="1" x14ac:dyDescent="0.25">
      <c r="B11" s="7" t="s">
        <v>108</v>
      </c>
      <c r="C11" s="66">
        <v>0.90900000000000003</v>
      </c>
    </row>
    <row r="12" spans="1:3" ht="15" customHeight="1" x14ac:dyDescent="0.25">
      <c r="B12" s="7" t="s">
        <v>109</v>
      </c>
      <c r="C12" s="66">
        <v>0.98099999999999998</v>
      </c>
    </row>
    <row r="13" spans="1:3" ht="15" customHeight="1" x14ac:dyDescent="0.25">
      <c r="B13" s="7" t="s">
        <v>110</v>
      </c>
      <c r="C13" s="66">
        <v>0.107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0.18280000000000002</v>
      </c>
    </row>
    <row r="24" spans="1:3" ht="15" customHeight="1" x14ac:dyDescent="0.25">
      <c r="B24" s="20" t="s">
        <v>102</v>
      </c>
      <c r="C24" s="67">
        <v>0.54590000000000005</v>
      </c>
    </row>
    <row r="25" spans="1:3" ht="15" customHeight="1" x14ac:dyDescent="0.25">
      <c r="B25" s="20" t="s">
        <v>103</v>
      </c>
      <c r="C25" s="67">
        <v>0.23910000000000001</v>
      </c>
    </row>
    <row r="26" spans="1:3" ht="15" customHeight="1" x14ac:dyDescent="0.25">
      <c r="B26" s="20" t="s">
        <v>104</v>
      </c>
      <c r="C26" s="67">
        <v>3.2199999999999999E-2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</v>
      </c>
    </row>
    <row r="30" spans="1:3" ht="14.25" customHeight="1" x14ac:dyDescent="0.25">
      <c r="B30" s="30" t="s">
        <v>76</v>
      </c>
      <c r="C30" s="69">
        <v>0.105</v>
      </c>
    </row>
    <row r="31" spans="1:3" ht="14.25" customHeight="1" x14ac:dyDescent="0.25">
      <c r="B31" s="30" t="s">
        <v>77</v>
      </c>
      <c r="C31" s="69">
        <v>9.9000000000000005E-2</v>
      </c>
    </row>
    <row r="32" spans="1:3" ht="14.25" customHeight="1" x14ac:dyDescent="0.25">
      <c r="B32" s="30" t="s">
        <v>78</v>
      </c>
      <c r="C32" s="69">
        <v>0.44600000000000001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13.2</v>
      </c>
      <c r="D38" s="17"/>
      <c r="E38" s="18"/>
    </row>
    <row r="39" spans="1:5" ht="15" customHeight="1" x14ac:dyDescent="0.25">
      <c r="B39" s="16" t="s">
        <v>90</v>
      </c>
      <c r="C39" s="68">
        <v>14.8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1.9279999999999999E-2</v>
      </c>
      <c r="D45" s="17"/>
    </row>
    <row r="46" spans="1:5" ht="15.75" customHeight="1" x14ac:dyDescent="0.25">
      <c r="B46" s="16" t="s">
        <v>11</v>
      </c>
      <c r="C46" s="67">
        <v>7.3109999999999994E-2</v>
      </c>
      <c r="D46" s="17"/>
    </row>
    <row r="47" spans="1:5" ht="15.75" customHeight="1" x14ac:dyDescent="0.25">
      <c r="B47" s="16" t="s">
        <v>12</v>
      </c>
      <c r="C47" s="67">
        <v>0.11483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0.79278000000000004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1.2795040448974926</v>
      </c>
      <c r="D51" s="17"/>
    </row>
    <row r="52" spans="1:4" ht="15" customHeight="1" x14ac:dyDescent="0.25">
      <c r="B52" s="16" t="s">
        <v>125</v>
      </c>
      <c r="C52" s="65">
        <v>1.57861631651</v>
      </c>
    </row>
    <row r="53" spans="1:4" ht="15.75" customHeight="1" x14ac:dyDescent="0.25">
      <c r="B53" s="16" t="s">
        <v>126</v>
      </c>
      <c r="C53" s="65">
        <v>1.57861631651</v>
      </c>
    </row>
    <row r="54" spans="1:4" ht="15.75" customHeight="1" x14ac:dyDescent="0.25">
      <c r="B54" s="16" t="s">
        <v>127</v>
      </c>
      <c r="C54" s="65">
        <v>1.18606072264</v>
      </c>
    </row>
    <row r="55" spans="1:4" ht="15.75" customHeight="1" x14ac:dyDescent="0.25">
      <c r="B55" s="16" t="s">
        <v>128</v>
      </c>
      <c r="C55" s="65">
        <v>1.18606072264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0.54093358507687406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5.5120000000000002E-2</v>
      </c>
      <c r="E3" s="26">
        <f>frac_mam_12_23months * 2.6</f>
        <v>3.4320000000000003E-2</v>
      </c>
      <c r="F3" s="26">
        <f>frac_mam_24_59months * 2.6</f>
        <v>4.4200000000000003E-2</v>
      </c>
    </row>
    <row r="4" spans="1:6" ht="15.75" customHeight="1" x14ac:dyDescent="0.25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4.9659999999999996E-2</v>
      </c>
      <c r="E4" s="26">
        <f>frac_sam_12_23months * 2.6</f>
        <v>2.9120000000000004E-2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0.98099999999999998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2897738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3359626.1179476832</v>
      </c>
      <c r="I2" s="22">
        <f>G2-H2</f>
        <v>54339373.882052317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2886503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3346600.3028342598</v>
      </c>
      <c r="I3" s="22">
        <f t="shared" ref="I3:I15" si="3">G3-H3</f>
        <v>54444399.697165743</v>
      </c>
    </row>
    <row r="4" spans="1:9" ht="15.75" customHeight="1" x14ac:dyDescent="0.25">
      <c r="A4" s="92">
        <f t="shared" si="2"/>
        <v>2022</v>
      </c>
      <c r="B4" s="74">
        <v>2855600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3310771.4853487117</v>
      </c>
      <c r="I4" s="22">
        <f t="shared" si="3"/>
        <v>54520228.514651291</v>
      </c>
    </row>
    <row r="5" spans="1:9" ht="15.75" customHeight="1" x14ac:dyDescent="0.25">
      <c r="A5" s="92" t="str">
        <f t="shared" si="2"/>
        <v/>
      </c>
      <c r="B5" s="74">
        <v>2738552.7545999996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3175067.3662462696</v>
      </c>
      <c r="I5" s="22">
        <f t="shared" si="3"/>
        <v>54642932.633753732</v>
      </c>
    </row>
    <row r="6" spans="1:9" ht="15.75" customHeight="1" x14ac:dyDescent="0.25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 x14ac:dyDescent="0.25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 x14ac:dyDescent="0.25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 x14ac:dyDescent="0.25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 x14ac:dyDescent="0.25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 x14ac:dyDescent="0.25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 x14ac:dyDescent="0.25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 x14ac:dyDescent="0.25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4.8000000000000001E-2</v>
      </c>
      <c r="G5" s="121">
        <f>food_insecure</f>
        <v>4.8000000000000001E-2</v>
      </c>
      <c r="H5" s="121">
        <f>food_insecure</f>
        <v>4.8000000000000001E-2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4.8000000000000001E-2</v>
      </c>
      <c r="G7" s="121">
        <f>food_insecure</f>
        <v>4.8000000000000001E-2</v>
      </c>
      <c r="H7" s="121">
        <f>food_insecure</f>
        <v>4.8000000000000001E-2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5.3424309999999999E-3</v>
      </c>
    </row>
    <row r="4" spans="1:8" ht="15.75" customHeight="1" x14ac:dyDescent="0.25">
      <c r="B4" s="24" t="s">
        <v>7</v>
      </c>
      <c r="C4" s="76">
        <v>0.21269811659228516</v>
      </c>
    </row>
    <row r="5" spans="1:8" ht="15.75" customHeight="1" x14ac:dyDescent="0.25">
      <c r="B5" s="24" t="s">
        <v>8</v>
      </c>
      <c r="C5" s="76">
        <v>2.9947694132160051E-2</v>
      </c>
    </row>
    <row r="6" spans="1:8" ht="15.75" customHeight="1" x14ac:dyDescent="0.25">
      <c r="B6" s="24" t="s">
        <v>10</v>
      </c>
      <c r="C6" s="76">
        <v>0.11641545388642971</v>
      </c>
    </row>
    <row r="7" spans="1:8" ht="15.75" customHeight="1" x14ac:dyDescent="0.25">
      <c r="B7" s="24" t="s">
        <v>13</v>
      </c>
      <c r="C7" s="76">
        <v>0.20847671643402971</v>
      </c>
    </row>
    <row r="8" spans="1:8" ht="15.75" customHeight="1" x14ac:dyDescent="0.25">
      <c r="B8" s="24" t="s">
        <v>14</v>
      </c>
      <c r="C8" s="76">
        <v>2.9363800465862525E-4</v>
      </c>
    </row>
    <row r="9" spans="1:8" ht="15.75" customHeight="1" x14ac:dyDescent="0.25">
      <c r="B9" s="24" t="s">
        <v>27</v>
      </c>
      <c r="C9" s="76">
        <v>0.20565286702024652</v>
      </c>
    </row>
    <row r="10" spans="1:8" ht="15.75" customHeight="1" x14ac:dyDescent="0.25">
      <c r="B10" s="24" t="s">
        <v>15</v>
      </c>
      <c r="C10" s="76">
        <v>0.22117308293019011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 x14ac:dyDescent="0.25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 x14ac:dyDescent="0.25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 x14ac:dyDescent="0.25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 x14ac:dyDescent="0.25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 x14ac:dyDescent="0.25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 x14ac:dyDescent="0.25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 x14ac:dyDescent="0.25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 x14ac:dyDescent="0.25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5.79E-2</v>
      </c>
    </row>
    <row r="27" spans="1:8" ht="15.75" customHeight="1" x14ac:dyDescent="0.25">
      <c r="B27" s="24" t="s">
        <v>39</v>
      </c>
      <c r="C27" s="76">
        <v>2.6800000000000001E-2</v>
      </c>
    </row>
    <row r="28" spans="1:8" ht="15.75" customHeight="1" x14ac:dyDescent="0.25">
      <c r="B28" s="24" t="s">
        <v>40</v>
      </c>
      <c r="C28" s="76">
        <v>6.3E-2</v>
      </c>
    </row>
    <row r="29" spans="1:8" ht="15.75" customHeight="1" x14ac:dyDescent="0.25">
      <c r="B29" s="24" t="s">
        <v>41</v>
      </c>
      <c r="C29" s="76">
        <v>0.2273</v>
      </c>
    </row>
    <row r="30" spans="1:8" ht="15.75" customHeight="1" x14ac:dyDescent="0.25">
      <c r="B30" s="24" t="s">
        <v>42</v>
      </c>
      <c r="C30" s="76">
        <v>8.1699999999999995E-2</v>
      </c>
    </row>
    <row r="31" spans="1:8" ht="15.75" customHeight="1" x14ac:dyDescent="0.25">
      <c r="B31" s="24" t="s">
        <v>43</v>
      </c>
      <c r="C31" s="76">
        <v>8.8599999999999998E-2</v>
      </c>
    </row>
    <row r="32" spans="1:8" ht="15.75" customHeight="1" x14ac:dyDescent="0.25">
      <c r="B32" s="24" t="s">
        <v>44</v>
      </c>
      <c r="C32" s="76">
        <v>4.7E-2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0.22530000000223516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0.78648428035752971</v>
      </c>
      <c r="D2" s="77">
        <v>0.75519999999999998</v>
      </c>
      <c r="E2" s="77">
        <v>0.71479999999999999</v>
      </c>
      <c r="F2" s="77">
        <v>0.61529999999999996</v>
      </c>
      <c r="G2" s="77">
        <v>0.60599999999999998</v>
      </c>
    </row>
    <row r="3" spans="1:15" ht="15.75" customHeight="1" x14ac:dyDescent="0.25">
      <c r="A3" s="5"/>
      <c r="B3" s="11" t="s">
        <v>118</v>
      </c>
      <c r="C3" s="77">
        <v>0.16789999999999999</v>
      </c>
      <c r="D3" s="77">
        <v>0.16789999999999999</v>
      </c>
      <c r="E3" s="77">
        <v>0.17059999999999997</v>
      </c>
      <c r="F3" s="77">
        <v>0.2205</v>
      </c>
      <c r="G3" s="77">
        <v>0.25530000000000003</v>
      </c>
    </row>
    <row r="4" spans="1:15" ht="15.75" customHeight="1" x14ac:dyDescent="0.25">
      <c r="A4" s="5"/>
      <c r="B4" s="11" t="s">
        <v>116</v>
      </c>
      <c r="C4" s="78">
        <v>4.2000000000000003E-2</v>
      </c>
      <c r="D4" s="78">
        <v>4.2000000000000003E-2</v>
      </c>
      <c r="E4" s="78">
        <v>8.7400000000000005E-2</v>
      </c>
      <c r="F4" s="78">
        <v>0.1158</v>
      </c>
      <c r="G4" s="78">
        <v>0.10039999999999999</v>
      </c>
    </row>
    <row r="5" spans="1:15" ht="15.75" customHeight="1" x14ac:dyDescent="0.25">
      <c r="A5" s="5"/>
      <c r="B5" s="11" t="s">
        <v>119</v>
      </c>
      <c r="C5" s="78">
        <v>3.4799999999999998E-2</v>
      </c>
      <c r="D5" s="78">
        <v>3.4799999999999998E-2</v>
      </c>
      <c r="E5" s="78">
        <v>2.7099999999999999E-2</v>
      </c>
      <c r="F5" s="78">
        <v>4.8399999999999999E-2</v>
      </c>
      <c r="G5" s="78">
        <v>3.8300000000000001E-2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0.8286</v>
      </c>
      <c r="D8" s="77">
        <v>0.8286</v>
      </c>
      <c r="E8" s="77">
        <v>0.86840000000000006</v>
      </c>
      <c r="F8" s="77">
        <v>0.92049999999999998</v>
      </c>
      <c r="G8" s="77">
        <v>0.89450000000000007</v>
      </c>
    </row>
    <row r="9" spans="1:15" ht="15.75" customHeight="1" x14ac:dyDescent="0.25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2.12E-2</v>
      </c>
      <c r="F10" s="78">
        <v>1.32E-2</v>
      </c>
      <c r="G10" s="78">
        <v>1.7000000000000001E-2</v>
      </c>
    </row>
    <row r="11" spans="1:15" ht="15.75" customHeight="1" x14ac:dyDescent="0.25">
      <c r="B11" s="7" t="s">
        <v>123</v>
      </c>
      <c r="C11" s="78">
        <v>2.1899999999999999E-2</v>
      </c>
      <c r="D11" s="78">
        <v>2.1899999999999999E-2</v>
      </c>
      <c r="E11" s="78">
        <v>1.9099999999999999E-2</v>
      </c>
      <c r="F11" s="78">
        <v>1.1200000000000002E-2</v>
      </c>
      <c r="G11" s="78">
        <v>3.0419000000000002E-3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0.27332000000000001</v>
      </c>
      <c r="M14" s="80">
        <v>0.27332000000000001</v>
      </c>
      <c r="N14" s="80">
        <v>0.27332000000000001</v>
      </c>
      <c r="O14" s="80">
        <v>0.27332000000000001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0.14784796747321122</v>
      </c>
      <c r="M15" s="77">
        <f t="shared" si="0"/>
        <v>0.14784796747321122</v>
      </c>
      <c r="N15" s="77">
        <f t="shared" si="0"/>
        <v>0.14784796747321122</v>
      </c>
      <c r="O15" s="77">
        <f t="shared" si="0"/>
        <v>0.14784796747321122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0.57109999999999994</v>
      </c>
      <c r="D2" s="78">
        <v>0.25879999999999997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0.13369999999999999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0.23269999999999999</v>
      </c>
      <c r="D4" s="78">
        <v>0.34499999999999997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3.7100000000000022E-2</v>
      </c>
      <c r="D5" s="77">
        <f t="shared" ref="D5:G5" si="0">1-SUM(D2:D4)</f>
        <v>0.26250000000000007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0.13519999999999999</v>
      </c>
      <c r="D2" s="28">
        <v>0.13620000000000002</v>
      </c>
      <c r="E2" s="28">
        <v>0.13650000000000001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2.6832160000000001E-2</v>
      </c>
      <c r="D4" s="28">
        <v>2.67248E-2</v>
      </c>
      <c r="E4" s="28">
        <v>2.67248E-2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0.27332000000000001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0.25879999999999997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91.98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29.34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7.43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20.99</v>
      </c>
      <c r="E18" s="86" t="s">
        <v>201</v>
      </c>
    </row>
    <row r="19" spans="1:5" ht="15.75" customHeight="1" x14ac:dyDescent="0.25">
      <c r="A19" s="53" t="s">
        <v>174</v>
      </c>
      <c r="B19" s="85">
        <v>0.43799999999999994</v>
      </c>
      <c r="C19" s="85">
        <f>(1-food_insecure)*0.95</f>
        <v>0.90439999999999987</v>
      </c>
      <c r="D19" s="86">
        <v>20.99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81.33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0.436</v>
      </c>
      <c r="C28" s="85">
        <v>0.95</v>
      </c>
      <c r="D28" s="86">
        <v>1.36</v>
      </c>
      <c r="E28" s="86" t="s">
        <v>201</v>
      </c>
    </row>
    <row r="29" spans="1:5" ht="15.75" customHeight="1" x14ac:dyDescent="0.25">
      <c r="A29" s="53" t="s">
        <v>58</v>
      </c>
      <c r="B29" s="85">
        <v>0.43799999999999994</v>
      </c>
      <c r="C29" s="85">
        <v>0.95</v>
      </c>
      <c r="D29" s="86">
        <v>190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346.89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367.7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3.17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0.95499999999999996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2.5499999999999998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2020-09-23T23:41:21Z</dcterms:modified>
</cp:coreProperties>
</file>