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B5F4EC6-A776-4F14-840B-64CBB4CAF5A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<sst xmlns="http://schemas.openxmlformats.org/spreadsheetml/2006/main" count="1115" uniqueCount="272">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</sst>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32378335</v>
      </c>
    </row>
    <row r="8" spans="1:3" ht="15" customHeight="1" x14ac:dyDescent="0.25">
      <c r="B8" s="7" t="s">
        <v>106</v>
      </c>
      <c r="C8" s="66">
        <v>0.53469999999999995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0.39399999999999996</v>
      </c>
    </row>
    <row r="13" spans="1:3" ht="15" customHeight="1" x14ac:dyDescent="0.25">
      <c r="B13" s="7" t="s">
        <v>110</v>
      </c>
      <c r="C13" s="66">
        <v>0.73699999999999999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0.43430000000000002</v>
      </c>
    </row>
    <row r="25" spans="1:3" ht="15" customHeight="1" x14ac:dyDescent="0.25">
      <c r="B25" s="20" t="s">
        <v>103</v>
      </c>
      <c r="C25" s="67">
        <v>0.35899999999999999</v>
      </c>
    </row>
    <row r="26" spans="1:3" ht="15" customHeight="1" x14ac:dyDescent="0.25">
      <c r="B26" s="20" t="s">
        <v>104</v>
      </c>
      <c r="C26" s="67">
        <v>0.107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0.193</v>
      </c>
    </row>
    <row r="30" spans="1:3" ht="14.25" customHeight="1" x14ac:dyDescent="0.25">
      <c r="B30" s="30" t="s">
        <v>76</v>
      </c>
      <c r="C30" s="69">
        <v>6.3E-2</v>
      </c>
    </row>
    <row r="31" spans="1:3" ht="14.25" customHeight="1" x14ac:dyDescent="0.25">
      <c r="B31" s="30" t="s">
        <v>77</v>
      </c>
      <c r="C31" s="69">
        <v>0.157</v>
      </c>
    </row>
    <row r="32" spans="1:3" ht="14.25" customHeight="1" x14ac:dyDescent="0.25">
      <c r="B32" s="30" t="s">
        <v>78</v>
      </c>
      <c r="C32" s="69">
        <v>0.58700000000000008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32.9</v>
      </c>
    </row>
    <row r="38" spans="1:5" ht="15" customHeight="1" x14ac:dyDescent="0.25">
      <c r="B38" s="16" t="s">
        <v>91</v>
      </c>
      <c r="C38" s="68">
        <v>64.599999999999994</v>
      </c>
      <c r="D38" s="17"/>
      <c r="E38" s="18"/>
    </row>
    <row r="39" spans="1:5" ht="15" customHeight="1" x14ac:dyDescent="0.25">
      <c r="B39" s="16" t="s">
        <v>90</v>
      </c>
      <c r="C39" s="68">
        <v>100.2</v>
      </c>
      <c r="D39" s="17"/>
      <c r="E39" s="17"/>
    </row>
    <row r="40" spans="1:5" ht="15" customHeight="1" x14ac:dyDescent="0.25">
      <c r="B40" s="16" t="s">
        <v>171</v>
      </c>
      <c r="C40" s="68">
        <v>8.14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1.9619999999999999E-2</v>
      </c>
      <c r="D45" s="17"/>
    </row>
    <row r="46" spans="1:5" ht="15.75" customHeight="1" x14ac:dyDescent="0.25">
      <c r="B46" s="16" t="s">
        <v>11</v>
      </c>
      <c r="C46" s="67">
        <v>0.10255</v>
      </c>
      <c r="D46" s="17"/>
    </row>
    <row r="47" spans="1:5" ht="15.75" customHeight="1" x14ac:dyDescent="0.25">
      <c r="B47" s="16" t="s">
        <v>12</v>
      </c>
      <c r="C47" s="67">
        <v>0.21786000000000003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0.65996999999999995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2.5781479612874998</v>
      </c>
      <c r="D51" s="17"/>
    </row>
    <row r="52" spans="1:4" ht="15" customHeight="1" x14ac:dyDescent="0.25">
      <c r="B52" s="16" t="s">
        <v>125</v>
      </c>
      <c r="C52" s="65">
        <v>2.58177530134</v>
      </c>
    </row>
    <row r="53" spans="1:4" ht="15.75" customHeight="1" x14ac:dyDescent="0.25">
      <c r="B53" s="16" t="s">
        <v>126</v>
      </c>
      <c r="C53" s="65">
        <v>2.58177530134</v>
      </c>
    </row>
    <row r="54" spans="1:4" ht="15.75" customHeight="1" x14ac:dyDescent="0.25">
      <c r="B54" s="16" t="s">
        <v>127</v>
      </c>
      <c r="C54" s="65">
        <v>1.6825661775899998</v>
      </c>
    </row>
    <row r="55" spans="1:4" ht="15.75" customHeight="1" x14ac:dyDescent="0.25">
      <c r="B55" s="16" t="s">
        <v>128</v>
      </c>
      <c r="C55" s="65">
        <v>1.6825661775899998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0.37552984968011105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 x14ac:dyDescent="0.25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0.36998000000000003</v>
      </c>
      <c r="E3" s="26">
        <f>frac_mam_12_23months * 2.6</f>
        <v>0.35204000000000002</v>
      </c>
      <c r="F3" s="26">
        <f>frac_mam_24_59months * 2.6</f>
        <v>0.12844000000000003</v>
      </c>
    </row>
    <row r="4" spans="1:6" ht="15.75" customHeight="1" x14ac:dyDescent="0.25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0.1326</v>
      </c>
      <c r="E4" s="26">
        <f>frac_sam_12_23months * 2.6</f>
        <v>0.12194000000000002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0.39399999999999996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7530454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9043667.5925959293</v>
      </c>
      <c r="I2" s="22">
        <f>G2-H2</f>
        <v>38539332.407404073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7674755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9216965.2818559892</v>
      </c>
      <c r="I3" s="22">
        <f t="shared" ref="I3:I15" si="3">G3-H3</f>
        <v>39725034.718144014</v>
      </c>
    </row>
    <row r="4" spans="1:9" ht="15.75" customHeight="1" x14ac:dyDescent="0.25">
      <c r="A4" s="92">
        <f t="shared" si="2"/>
        <v>2022</v>
      </c>
      <c r="B4" s="74">
        <v>7801971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>
        <f t="shared" si="1"/>
        <v>9369744.8110131528</v>
      </c>
      <c r="I4" s="22">
        <f t="shared" si="3"/>
        <v>40969255.188986845</v>
      </c>
    </row>
    <row r="5" spans="1:9" ht="15.75" customHeight="1" x14ac:dyDescent="0.25">
      <c r="A5" s="92" t="str">
        <f t="shared" si="2"/>
        <v/>
      </c>
      <c r="B5" s="74">
        <v>7976378.7432000004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9579199.0690267663</v>
      </c>
      <c r="I5" s="22">
        <f t="shared" si="3"/>
        <v>42200800.930973232</v>
      </c>
    </row>
    <row r="6" spans="1:9" ht="15.75" customHeight="1" x14ac:dyDescent="0.25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 x14ac:dyDescent="0.25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 x14ac:dyDescent="0.25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 x14ac:dyDescent="0.25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 x14ac:dyDescent="0.25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 x14ac:dyDescent="0.25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 x14ac:dyDescent="0.25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 x14ac:dyDescent="0.25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0.53469999999999995</v>
      </c>
      <c r="G5" s="121">
        <f>food_insecure</f>
        <v>0.53469999999999995</v>
      </c>
      <c r="H5" s="121">
        <f>food_insecure</f>
        <v>0.53469999999999995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0.53469999999999995</v>
      </c>
      <c r="G7" s="121">
        <f>food_insecure</f>
        <v>0.53469999999999995</v>
      </c>
      <c r="H7" s="121">
        <f>food_insecure</f>
        <v>0.53469999999999995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5.1125993749999994E-2</v>
      </c>
    </row>
    <row r="4" spans="1:8" ht="15.75" customHeight="1" x14ac:dyDescent="0.25">
      <c r="B4" s="24" t="s">
        <v>7</v>
      </c>
      <c r="C4" s="76">
        <v>0.16113423460685369</v>
      </c>
    </row>
    <row r="5" spans="1:8" ht="15.75" customHeight="1" x14ac:dyDescent="0.25">
      <c r="B5" s="24" t="s">
        <v>8</v>
      </c>
      <c r="C5" s="76">
        <v>0.26091028923218451</v>
      </c>
    </row>
    <row r="6" spans="1:8" ht="15.75" customHeight="1" x14ac:dyDescent="0.25">
      <c r="B6" s="24" t="s">
        <v>10</v>
      </c>
      <c r="C6" s="76">
        <v>0.12956906961165318</v>
      </c>
    </row>
    <row r="7" spans="1:8" ht="15.75" customHeight="1" x14ac:dyDescent="0.25">
      <c r="B7" s="24" t="s">
        <v>13</v>
      </c>
      <c r="C7" s="76">
        <v>0.10160715094215632</v>
      </c>
    </row>
    <row r="8" spans="1:8" ht="15.75" customHeight="1" x14ac:dyDescent="0.25">
      <c r="B8" s="24" t="s">
        <v>14</v>
      </c>
      <c r="C8" s="76">
        <v>1.2935998831485168E-2</v>
      </c>
    </row>
    <row r="9" spans="1:8" ht="15.75" customHeight="1" x14ac:dyDescent="0.25">
      <c r="B9" s="24" t="s">
        <v>27</v>
      </c>
      <c r="C9" s="76">
        <v>5.0016479395537619E-2</v>
      </c>
    </row>
    <row r="10" spans="1:8" ht="15.75" customHeight="1" x14ac:dyDescent="0.25">
      <c r="B10" s="24" t="s">
        <v>15</v>
      </c>
      <c r="C10" s="76">
        <v>0.23270078363012947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 x14ac:dyDescent="0.25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 x14ac:dyDescent="0.25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 x14ac:dyDescent="0.25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 x14ac:dyDescent="0.25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 x14ac:dyDescent="0.25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 x14ac:dyDescent="0.25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 x14ac:dyDescent="0.25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 x14ac:dyDescent="0.25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0.1052</v>
      </c>
    </row>
    <row r="31" spans="1:8" ht="15.75" customHeight="1" x14ac:dyDescent="0.25">
      <c r="B31" s="24" t="s">
        <v>43</v>
      </c>
      <c r="C31" s="76">
        <v>0.10869999999999999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0.26470000000447036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0.56759213677749354</v>
      </c>
      <c r="D2" s="77">
        <v>0.57009999999999994</v>
      </c>
      <c r="E2" s="77">
        <v>0.46310000000000001</v>
      </c>
      <c r="F2" s="77">
        <v>0.27989999999999998</v>
      </c>
      <c r="G2" s="77">
        <v>0.26869999999999999</v>
      </c>
    </row>
    <row r="3" spans="1:15" ht="15.75" customHeight="1" x14ac:dyDescent="0.25">
      <c r="A3" s="5"/>
      <c r="B3" s="11" t="s">
        <v>118</v>
      </c>
      <c r="C3" s="77">
        <v>0.21230000000000002</v>
      </c>
      <c r="D3" s="77">
        <v>0.21230000000000002</v>
      </c>
      <c r="E3" s="77">
        <v>0.24199999999999999</v>
      </c>
      <c r="F3" s="77">
        <v>0.24</v>
      </c>
      <c r="G3" s="77">
        <v>0.24280000000000002</v>
      </c>
    </row>
    <row r="4" spans="1:15" ht="15.75" customHeight="1" x14ac:dyDescent="0.25">
      <c r="A4" s="5"/>
      <c r="B4" s="11" t="s">
        <v>116</v>
      </c>
      <c r="C4" s="78">
        <v>0.1241</v>
      </c>
      <c r="D4" s="78">
        <v>0.1241</v>
      </c>
      <c r="E4" s="78">
        <v>0.1736</v>
      </c>
      <c r="F4" s="78">
        <v>0.23190000000000002</v>
      </c>
      <c r="G4" s="78">
        <v>0.2223</v>
      </c>
    </row>
    <row r="5" spans="1:15" ht="15.75" customHeight="1" x14ac:dyDescent="0.25">
      <c r="A5" s="5"/>
      <c r="B5" s="11" t="s">
        <v>119</v>
      </c>
      <c r="C5" s="78">
        <v>9.35E-2</v>
      </c>
      <c r="D5" s="78">
        <v>9.35E-2</v>
      </c>
      <c r="E5" s="78">
        <v>0.12140000000000001</v>
      </c>
      <c r="F5" s="78">
        <v>0.24809999999999999</v>
      </c>
      <c r="G5" s="78">
        <v>0.26619999999999999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0.51350000000000007</v>
      </c>
      <c r="F8" s="77">
        <v>0.51450000000000007</v>
      </c>
      <c r="G8" s="77">
        <v>0.72900000000000009</v>
      </c>
    </row>
    <row r="9" spans="1:15" ht="15.75" customHeight="1" x14ac:dyDescent="0.25">
      <c r="B9" s="7" t="s">
        <v>121</v>
      </c>
      <c r="C9" s="77">
        <v>0.2026</v>
      </c>
      <c r="D9" s="77">
        <v>0.2026</v>
      </c>
      <c r="E9" s="77">
        <v>0.29320000000000002</v>
      </c>
      <c r="F9" s="77">
        <v>0.30320000000000003</v>
      </c>
      <c r="G9" s="77">
        <v>0.2054</v>
      </c>
    </row>
    <row r="10" spans="1:15" ht="15.75" customHeight="1" x14ac:dyDescent="0.25">
      <c r="B10" s="7" t="s">
        <v>122</v>
      </c>
      <c r="C10" s="78">
        <v>9.3800000000000008E-2</v>
      </c>
      <c r="D10" s="78">
        <v>9.3800000000000008E-2</v>
      </c>
      <c r="E10" s="78">
        <v>0.14230000000000001</v>
      </c>
      <c r="F10" s="78">
        <v>0.13539999999999999</v>
      </c>
      <c r="G10" s="78">
        <v>4.9400000000000006E-2</v>
      </c>
    </row>
    <row r="11" spans="1:15" ht="15.75" customHeight="1" x14ac:dyDescent="0.25">
      <c r="B11" s="7" t="s">
        <v>123</v>
      </c>
      <c r="C11" s="78">
        <v>5.4800000000000001E-2</v>
      </c>
      <c r="D11" s="78">
        <v>5.4800000000000001E-2</v>
      </c>
      <c r="E11" s="78">
        <v>5.0999999999999997E-2</v>
      </c>
      <c r="F11" s="78">
        <v>4.6900000000000004E-2</v>
      </c>
      <c r="G11" s="78">
        <v>1.6299999999999999E-2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0.58838000000000001</v>
      </c>
      <c r="I14" s="80">
        <v>0.58838000000000001</v>
      </c>
      <c r="J14" s="80">
        <v>0.58838000000000001</v>
      </c>
      <c r="K14" s="80">
        <v>0.58838000000000001</v>
      </c>
      <c r="L14" s="80">
        <v>0.50397000000000003</v>
      </c>
      <c r="M14" s="80">
        <v>0.50397000000000003</v>
      </c>
      <c r="N14" s="80">
        <v>0.50397000000000003</v>
      </c>
      <c r="O14" s="80">
        <v>0.50397000000000003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0.22095425295478374</v>
      </c>
      <c r="I15" s="77">
        <f t="shared" si="0"/>
        <v>0.22095425295478374</v>
      </c>
      <c r="J15" s="77">
        <f t="shared" si="0"/>
        <v>0.22095425295478374</v>
      </c>
      <c r="K15" s="77">
        <f t="shared" si="0"/>
        <v>0.22095425295478374</v>
      </c>
      <c r="L15" s="77">
        <f t="shared" si="0"/>
        <v>0.18925577834328558</v>
      </c>
      <c r="M15" s="77">
        <f t="shared" si="0"/>
        <v>0.18925577834328558</v>
      </c>
      <c r="N15" s="77">
        <f t="shared" si="0"/>
        <v>0.18925577834328558</v>
      </c>
      <c r="O15" s="77">
        <f t="shared" si="0"/>
        <v>0.18925577834328558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0.31329999999999997</v>
      </c>
      <c r="D2" s="78">
        <v>0.2235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0.34960000000000002</v>
      </c>
      <c r="D3" s="78">
        <v>0.30399999999999999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0.30109999999999998</v>
      </c>
      <c r="D4" s="78">
        <v>0.44170000000000004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3.6000000000000032E-2</v>
      </c>
      <c r="D5" s="77">
        <f t="shared" ref="D5:G5" si="0">1-SUM(D2:D4)</f>
        <v>3.0799999999999939E-2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0.43530000000000002</v>
      </c>
      <c r="D2" s="28">
        <v>0.43690000000000001</v>
      </c>
      <c r="E2" s="28">
        <v>0.43659999999999999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0.11210000000000001</v>
      </c>
      <c r="D4" s="28">
        <v>0.112</v>
      </c>
      <c r="E4" s="28">
        <v>0.112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0.58838000000000001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0.50397000000000003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0.2235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100.2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7.38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0.15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0.40399999999999997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0.182</v>
      </c>
      <c r="C18" s="85">
        <v>0.95</v>
      </c>
      <c r="D18" s="86">
        <v>5.38</v>
      </c>
      <c r="E18" s="86" t="s">
        <v>201</v>
      </c>
    </row>
    <row r="19" spans="1:5" ht="15.75" customHeight="1" x14ac:dyDescent="0.25">
      <c r="A19" s="53" t="s">
        <v>174</v>
      </c>
      <c r="B19" s="85">
        <v>0.17399999999999999</v>
      </c>
      <c r="C19" s="85">
        <f>(1-food_insecure)*0.95</f>
        <v>0.44203500000000001</v>
      </c>
      <c r="D19" s="86">
        <v>5.38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0.27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0.20499999999999999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0.17399999999999999</v>
      </c>
      <c r="C29" s="85">
        <v>0.95</v>
      </c>
      <c r="D29" s="86">
        <v>90.09</v>
      </c>
      <c r="E29" s="86" t="s">
        <v>201</v>
      </c>
    </row>
    <row r="30" spans="1:5" ht="15.75" customHeight="1" x14ac:dyDescent="0.25">
      <c r="A30" s="53" t="s">
        <v>67</v>
      </c>
      <c r="B30" s="85">
        <v>4.2999999999999997E-2</v>
      </c>
      <c r="C30" s="85">
        <v>0.95</v>
      </c>
      <c r="D30" s="86">
        <v>194.87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206.56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0.29299999999999998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0.56499999999999995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0.71400000000000008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0.311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2020-09-23T23:44:29Z</dcterms:modified>
</cp:coreProperties>
</file>