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5E9EBCE-3CF6-4991-8A0B-9CDCDD3FB18F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<sst xmlns="http://schemas.openxmlformats.org/spreadsheetml/2006/main" count="1113" uniqueCount="272">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</sst>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0.1014</v>
      </c>
      <c r="C3" s="26">
        <f>frac_mam_1_5months * 2.6</f>
        <v>0.1014</v>
      </c>
      <c r="D3" s="26">
        <f>frac_mam_6_11months * 2.6</f>
        <v>0.1014</v>
      </c>
      <c r="E3" s="26">
        <f>frac_mam_12_23months * 2.6</f>
        <v>0.1014</v>
      </c>
      <c r="F3" s="26">
        <f>frac_mam_24_59months * 2.6</f>
        <v>0.1014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429845.21100000001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509513.20529278519</v>
      </c>
      <c r="I2" s="22">
        <f>G2-H2</f>
        <v>2374486.7947072149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436999.98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517994.04721687833</v>
      </c>
      <c r="I3" s="22">
        <f t="shared" ref="I3:I15" si="3">G3-H3</f>
        <v>2449005.9527831217</v>
      </c>
    </row>
    <row r="4" spans="1:9" ht="15.75" customHeight="1" x14ac:dyDescent="0.25">
      <c r="A4" s="92">
        <f t="shared" si="2"/>
        <v>2022</v>
      </c>
      <c r="B4" s="74">
        <v>444095.25160000002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526404.36442601634</v>
      </c>
      <c r="I4" s="22">
        <f t="shared" si="3"/>
        <v>2529595.6355739837</v>
      </c>
    </row>
    <row r="5" spans="1:9" ht="15.75" customHeight="1" x14ac:dyDescent="0.25">
      <c r="A5" s="92">
        <f t="shared" si="2"/>
        <v>2023</v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>
        <f t="shared" si="2"/>
        <v>2024</v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>
        <f t="shared" si="2"/>
        <v>2025</v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>
        <f t="shared" si="2"/>
        <v>2026</v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>
        <f t="shared" si="2"/>
        <v>2027</v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>
        <f t="shared" si="2"/>
        <v>2028</v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>
        <f t="shared" si="2"/>
        <v>2029</v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>
        <f t="shared" si="2"/>
        <v>2030</v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0.46349627107940444</v>
      </c>
      <c r="E2" s="77">
        <v>0.42821051999999998</v>
      </c>
      <c r="F2" s="77">
        <v>0.34151856851411594</v>
      </c>
      <c r="G2" s="77">
        <v>0.30096039160066002</v>
      </c>
    </row>
    <row r="3" spans="1:15" ht="15.75" customHeight="1" x14ac:dyDescent="0.25">
      <c r="A3" s="5"/>
      <c r="B3" s="11" t="s">
        <v>118</v>
      </c>
      <c r="C3" s="77">
        <v>0.21450371892059553</v>
      </c>
      <c r="D3" s="77">
        <v>0.21450371892059553</v>
      </c>
      <c r="E3" s="77">
        <v>0.24978946999999996</v>
      </c>
      <c r="F3" s="77">
        <v>0.33648142148588411</v>
      </c>
      <c r="G3" s="77">
        <v>0.37703959839933998</v>
      </c>
    </row>
    <row r="4" spans="1:15" ht="15.75" customHeight="1" x14ac:dyDescent="0.25">
      <c r="A4" s="5"/>
      <c r="B4" s="11" t="s">
        <v>116</v>
      </c>
      <c r="C4" s="78">
        <v>0.21466667333333336</v>
      </c>
      <c r="D4" s="78">
        <v>0.21466667333333336</v>
      </c>
      <c r="E4" s="78">
        <v>0.23998113952830186</v>
      </c>
      <c r="F4" s="78">
        <v>0.21658334005952382</v>
      </c>
      <c r="G4" s="78">
        <v>0.20847250422001806</v>
      </c>
    </row>
    <row r="5" spans="1:15" ht="15.75" customHeight="1" x14ac:dyDescent="0.25">
      <c r="A5" s="5"/>
      <c r="B5" s="11" t="s">
        <v>119</v>
      </c>
      <c r="C5" s="78">
        <v>0.10733333666666665</v>
      </c>
      <c r="D5" s="78">
        <v>0.10733333666666665</v>
      </c>
      <c r="E5" s="78">
        <v>8.2018870471698105E-2</v>
      </c>
      <c r="F5" s="78">
        <v>0.10541666994047619</v>
      </c>
      <c r="G5" s="78">
        <v>0.11352750577998194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0.81023454157782515</v>
      </c>
      <c r="D8" s="77">
        <v>0.81023454157782515</v>
      </c>
      <c r="E8" s="77">
        <v>0.71844396082698581</v>
      </c>
      <c r="F8" s="77">
        <v>0.72390608324439698</v>
      </c>
      <c r="G8" s="77">
        <v>0.78563336766220382</v>
      </c>
    </row>
    <row r="9" spans="1:15" ht="15.75" customHeight="1" x14ac:dyDescent="0.25">
      <c r="B9" s="7" t="s">
        <v>121</v>
      </c>
      <c r="C9" s="77">
        <v>0.13976545842217483</v>
      </c>
      <c r="D9" s="77">
        <v>0.13976545842217483</v>
      </c>
      <c r="E9" s="77">
        <v>0.23155603917301412</v>
      </c>
      <c r="F9" s="77">
        <v>0.22609391675560295</v>
      </c>
      <c r="G9" s="77">
        <v>0.16436663233779608</v>
      </c>
    </row>
    <row r="10" spans="1:15" ht="15.75" customHeight="1" x14ac:dyDescent="0.25">
      <c r="B10" s="7" t="s">
        <v>122</v>
      </c>
      <c r="C10" s="78">
        <v>3.9E-2</v>
      </c>
      <c r="D10" s="78">
        <v>3.9E-2</v>
      </c>
      <c r="E10" s="78">
        <v>3.9E-2</v>
      </c>
      <c r="F10" s="78">
        <v>3.9E-2</v>
      </c>
      <c r="G10" s="78">
        <v>3.9E-2</v>
      </c>
    </row>
    <row r="11" spans="1:15" ht="15.75" customHeight="1" x14ac:dyDescent="0.25">
      <c r="B11" s="7" t="s">
        <v>123</v>
      </c>
      <c r="C11" s="78">
        <v>1.1000000000000001E-2</v>
      </c>
      <c r="D11" s="78">
        <v>1.1000000000000001E-2</v>
      </c>
      <c r="E11" s="78">
        <v>1.1000000000000001E-2</v>
      </c>
      <c r="F11" s="78">
        <v>1.1000000000000001E-2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0.52200000000000002</v>
      </c>
      <c r="I14" s="80">
        <v>0.68044367417677631</v>
      </c>
      <c r="J14" s="80">
        <v>0.67214558058925478</v>
      </c>
      <c r="K14" s="80">
        <v>0.68400000000000005</v>
      </c>
      <c r="L14" s="80">
        <v>0.56452864785300005</v>
      </c>
      <c r="M14" s="80">
        <v>0.45570993748800004</v>
      </c>
      <c r="N14" s="80">
        <v>0.40108320556849997</v>
      </c>
      <c r="O14" s="80">
        <v>0.42299037006900003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0.2403180870896055</v>
      </c>
      <c r="I15" s="77">
        <f t="shared" si="0"/>
        <v>0.3132623029700875</v>
      </c>
      <c r="J15" s="77">
        <f t="shared" si="0"/>
        <v>0.3094420309826475</v>
      </c>
      <c r="K15" s="77">
        <f t="shared" si="0"/>
        <v>0.31489956239327621</v>
      </c>
      <c r="L15" s="77">
        <f t="shared" si="0"/>
        <v>0.25989740375347609</v>
      </c>
      <c r="M15" s="77">
        <f t="shared" si="0"/>
        <v>0.20979950276789247</v>
      </c>
      <c r="N15" s="77">
        <f t="shared" si="0"/>
        <v>0.18465047648656882</v>
      </c>
      <c r="O15" s="77">
        <f t="shared" si="0"/>
        <v>0.19473608542587434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0.41499999999999998</v>
      </c>
      <c r="D2" s="78">
        <v>0.41499999999999998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0.27699999999999997</v>
      </c>
      <c r="D3" s="78">
        <v>0.35399999999999998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</v>
      </c>
      <c r="D4" s="78">
        <v>0.115</v>
      </c>
      <c r="E4" s="78">
        <v>0.53</v>
      </c>
      <c r="F4" s="78">
        <v>0.66850000000000009</v>
      </c>
      <c r="G4" s="78">
        <v>0</v>
      </c>
    </row>
    <row r="5" spans="1:7" x14ac:dyDescent="0.25">
      <c r="B5" s="43" t="s">
        <v>169</v>
      </c>
      <c r="C5" s="77">
        <f>1-SUM(C2:C4)</f>
        <v>0.19300000000000006</v>
      </c>
      <c r="D5" s="77">
        <f t="shared" ref="D5:G5" si="0">1-SUM(D2:D4)</f>
        <v>0.1160000000000001</v>
      </c>
      <c r="E5" s="77">
        <f t="shared" si="0"/>
        <v>0.47</v>
      </c>
      <c r="F5" s="77">
        <f t="shared" si="0"/>
        <v>0.33149999999999991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0.36652000000000001</v>
      </c>
      <c r="D2" s="28">
        <v>0.36098999999999998</v>
      </c>
      <c r="E2" s="28">
        <v>0.35574</v>
      </c>
      <c r="F2" s="28">
        <v>0.35054000000000002</v>
      </c>
      <c r="G2" s="28">
        <v>0.34539999999999998</v>
      </c>
      <c r="H2" s="28">
        <v>0.34031999999999996</v>
      </c>
      <c r="I2" s="28">
        <v>0.33531</v>
      </c>
      <c r="J2" s="28">
        <v>0.33037</v>
      </c>
      <c r="K2" s="28">
        <v>0.32549999999999996</v>
      </c>
      <c r="L2">
        <v>0.32072000000000001</v>
      </c>
      <c r="M2">
        <v>0.31601000000000001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9.1859999999999997E-2</v>
      </c>
      <c r="D4" s="28">
        <v>9.1479999999999992E-2</v>
      </c>
      <c r="E4" s="28">
        <v>9.1120000000000007E-2</v>
      </c>
      <c r="F4" s="28">
        <v>9.0770000000000003E-2</v>
      </c>
      <c r="G4" s="28">
        <v>9.0429999999999996E-2</v>
      </c>
      <c r="H4" s="28">
        <v>9.0090000000000003E-2</v>
      </c>
      <c r="I4" s="28">
        <v>8.9770000000000003E-2</v>
      </c>
      <c r="J4" s="28">
        <v>8.9450000000000002E-2</v>
      </c>
      <c r="K4" s="28">
        <v>8.9130000000000001E-2</v>
      </c>
      <c r="L4">
        <v>8.8829999999999992E-2</v>
      </c>
      <c r="M4">
        <v>8.8529999999999998E-2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0.52200000000000002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0.56452864785300005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0.41499999999999998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0.66850000000000009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>
        <v>64.337000000000003</v>
      </c>
      <c r="G13" s="28">
        <v>61.737000000000002</v>
      </c>
      <c r="H13" s="28">
        <v>59.249000000000002</v>
      </c>
      <c r="I13" s="28">
        <v>56.875</v>
      </c>
      <c r="J13" s="28">
        <v>54.61</v>
      </c>
      <c r="K13" s="28">
        <v>52.451999999999998</v>
      </c>
      <c r="L13">
        <v>50.39</v>
      </c>
      <c r="M13">
        <v>48.429000000000002</v>
      </c>
    </row>
    <row r="14" spans="1:13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13.510336138493395</v>
      </c>
      <c r="E14" s="86" t="s">
        <v>201</v>
      </c>
    </row>
    <row r="15" spans="1:5" ht="15.75" customHeight="1" x14ac:dyDescent="0.25">
      <c r="A15" s="11" t="s">
        <v>206</v>
      </c>
      <c r="B15" s="85">
        <v>0.28600000000000003</v>
      </c>
      <c r="C15" s="85">
        <v>0.95</v>
      </c>
      <c r="D15" s="86">
        <v>13.510336138493395</v>
      </c>
      <c r="E15" s="86" t="s">
        <v>201</v>
      </c>
    </row>
    <row r="16" spans="1:5" ht="15.75" customHeight="1" x14ac:dyDescent="0.25">
      <c r="A16" s="53" t="s">
        <v>57</v>
      </c>
      <c r="B16" s="85">
        <v>0.34899999999999998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 x14ac:dyDescent="0.25">
      <c r="A18" s="53" t="s">
        <v>175</v>
      </c>
      <c r="B18" s="85">
        <v>0.253</v>
      </c>
      <c r="C18" s="85">
        <v>0.95</v>
      </c>
      <c r="D18" s="86">
        <v>1.9209092671662336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 x14ac:dyDescent="0.25">
      <c r="A23" s="53" t="s">
        <v>34</v>
      </c>
      <c r="B23" s="85">
        <v>0.78299999999999992</v>
      </c>
      <c r="C23" s="85">
        <v>0.95</v>
      </c>
      <c r="D23" s="86">
        <v>4.4426820703529186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 x14ac:dyDescent="0.25">
      <c r="A25" s="53" t="s">
        <v>87</v>
      </c>
      <c r="B25" s="85">
        <v>0.28100000000000003</v>
      </c>
      <c r="C25" s="85">
        <v>0.95</v>
      </c>
      <c r="D25" s="86">
        <v>19.51131362662311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64.812241154722187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171.11044246528755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 x14ac:dyDescent="0.25">
      <c r="A32" s="53" t="s">
        <v>28</v>
      </c>
      <c r="B32" s="85">
        <v>0.62000000000000011</v>
      </c>
      <c r="C32" s="85">
        <v>0.95</v>
      </c>
      <c r="D32" s="86">
        <v>0.48179068639555001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0.19699999999999998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0.77900000000000003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0.17699999999999999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0.21299999999999999</v>
      </c>
      <c r="C38" s="85">
        <v>0.95</v>
      </c>
      <c r="D38" s="86">
        <v>1.8295262238980718</v>
      </c>
      <c r="E38" s="86" t="s">
        <v>201</v>
      </c>
    </row>
    <row r="39" spans="1:6" ht="15.75" customHeight="1" x14ac:dyDescent="0.25">
      <c r="A39" s="53" t="s">
        <v>60</v>
      </c>
      <c r="B39" s="85">
        <v>0.17</v>
      </c>
      <c r="C39" s="85">
        <v>0.95</v>
      </c>
      <c r="D39" s="86">
        <v>0.50457550408421303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2020-07-16T02:28:33Z</dcterms:modified>
</cp:coreProperties>
</file>