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DD9E0321-BFF9-4D3A-8460-3F65D5DA59CD}" xr6:coauthVersionLast="45" xr6:coauthVersionMax="45" xr10:uidLastSave="{00000000-0000-0000-0000-000000000000}"/>
  <bookViews>
    <workbookView xWindow="1536" yWindow="1536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<sst xmlns="http://schemas.openxmlformats.org/spreadsheetml/2006/main" count="1113" uniqueCount="272">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</sst>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730414</v>
      </c>
    </row>
    <row r="8" spans="1:3" ht="15" customHeight="1" x14ac:dyDescent="0.25">
      <c r="B8" s="7" t="s">
        <v>106</v>
      </c>
      <c r="C8" s="66">
        <v>0.23600000000000002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9.845620155334471E-2</v>
      </c>
    </row>
    <row r="11" spans="1:3" ht="15" customHeight="1" x14ac:dyDescent="0.25">
      <c r="B11" s="7" t="s">
        <v>108</v>
      </c>
      <c r="C11" s="66">
        <v>0.38100000000000001</v>
      </c>
    </row>
    <row r="12" spans="1:3" ht="15" customHeight="1" x14ac:dyDescent="0.25">
      <c r="B12" s="7" t="s">
        <v>109</v>
      </c>
      <c r="C12" s="66">
        <v>0.29799999999999999</v>
      </c>
    </row>
    <row r="13" spans="1:3" ht="15" customHeight="1" x14ac:dyDescent="0.25">
      <c r="B13" s="7" t="s">
        <v>110</v>
      </c>
      <c r="C13" s="66">
        <v>0.71299999999999997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0.10980000000000001</v>
      </c>
    </row>
    <row r="24" spans="1:3" ht="15" customHeight="1" x14ac:dyDescent="0.25">
      <c r="B24" s="20" t="s">
        <v>102</v>
      </c>
      <c r="C24" s="67">
        <v>0.4572</v>
      </c>
    </row>
    <row r="25" spans="1:3" ht="15" customHeight="1" x14ac:dyDescent="0.25">
      <c r="B25" s="20" t="s">
        <v>103</v>
      </c>
      <c r="C25" s="67">
        <v>0.30829999999999996</v>
      </c>
    </row>
    <row r="26" spans="1:3" ht="15" customHeight="1" x14ac:dyDescent="0.25">
      <c r="B26" s="20" t="s">
        <v>104</v>
      </c>
      <c r="C26" s="67">
        <v>0.12469999999999999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7.8E-2</v>
      </c>
    </row>
    <row r="31" spans="1:3" ht="14.25" customHeight="1" x14ac:dyDescent="0.25">
      <c r="B31" s="30" t="s">
        <v>77</v>
      </c>
      <c r="C31" s="69">
        <v>0.14899999999999999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41.5</v>
      </c>
    </row>
    <row r="38" spans="1:5" ht="15" customHeight="1" x14ac:dyDescent="0.25">
      <c r="B38" s="16" t="s">
        <v>91</v>
      </c>
      <c r="C38" s="68">
        <v>87.6</v>
      </c>
      <c r="D38" s="17"/>
      <c r="E38" s="18"/>
    </row>
    <row r="39" spans="1:5" ht="15" customHeight="1" x14ac:dyDescent="0.25">
      <c r="B39" s="16" t="s">
        <v>90</v>
      </c>
      <c r="C39" s="68">
        <v>121.5</v>
      </c>
      <c r="D39" s="17"/>
      <c r="E39" s="17"/>
    </row>
    <row r="40" spans="1:5" ht="15" customHeight="1" x14ac:dyDescent="0.25">
      <c r="B40" s="16" t="s">
        <v>171</v>
      </c>
      <c r="C40" s="68">
        <v>8.82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0.1056</v>
      </c>
      <c r="D46" s="17"/>
    </row>
    <row r="47" spans="1:5" ht="15.75" customHeight="1" x14ac:dyDescent="0.25">
      <c r="B47" s="16" t="s">
        <v>12</v>
      </c>
      <c r="C47" s="67">
        <v>0.25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0.62419999999999998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4.9402544376774973</v>
      </c>
      <c r="D51" s="17"/>
    </row>
    <row r="52" spans="1:4" ht="15" customHeight="1" x14ac:dyDescent="0.25">
      <c r="B52" s="16" t="s">
        <v>125</v>
      </c>
      <c r="C52" s="65">
        <v>4.5560554072399899</v>
      </c>
    </row>
    <row r="53" spans="1:4" ht="15.75" customHeight="1" x14ac:dyDescent="0.25">
      <c r="B53" s="16" t="s">
        <v>126</v>
      </c>
      <c r="C53" s="65">
        <v>4.5560554072399899</v>
      </c>
    </row>
    <row r="54" spans="1:4" ht="15.75" customHeight="1" x14ac:dyDescent="0.25">
      <c r="B54" s="16" t="s">
        <v>127</v>
      </c>
      <c r="C54" s="65">
        <v>3.0473284450700002</v>
      </c>
    </row>
    <row r="55" spans="1:4" ht="15.75" customHeight="1" x14ac:dyDescent="0.25">
      <c r="B55" s="16" t="s">
        <v>128</v>
      </c>
      <c r="C55" s="65">
        <v>3.0473284450700002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0.44643717778849318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 x14ac:dyDescent="0.25">
      <c r="A3" s="3" t="s">
        <v>65</v>
      </c>
      <c r="B3" s="26">
        <f>frac_mam_1month * 2.6</f>
        <v>9.8686205800000024E-2</v>
      </c>
      <c r="C3" s="26">
        <f>frac_mam_1_5months * 2.6</f>
        <v>9.8686205800000024E-2</v>
      </c>
      <c r="D3" s="26">
        <f>frac_mam_6_11months * 2.6</f>
        <v>0.21480308980000001</v>
      </c>
      <c r="E3" s="26">
        <f>frac_mam_12_23months * 2.6</f>
        <v>0.23164177659999996</v>
      </c>
      <c r="F3" s="26">
        <f>frac_mam_24_59months * 2.6</f>
        <v>0.11696922787333336</v>
      </c>
    </row>
    <row r="4" spans="1:6" ht="15.75" customHeight="1" x14ac:dyDescent="0.25">
      <c r="A4" s="3" t="s">
        <v>66</v>
      </c>
      <c r="B4" s="26">
        <f>frac_sam_1month * 2.6</f>
        <v>4.1684897799999995E-2</v>
      </c>
      <c r="C4" s="26">
        <f>frac_sam_1_5months * 2.6</f>
        <v>4.1684897799999995E-2</v>
      </c>
      <c r="D4" s="26">
        <f>frac_sam_6_11months * 2.6</f>
        <v>7.0106366200000006E-2</v>
      </c>
      <c r="E4" s="26">
        <f>frac_sam_12_23months * 2.6</f>
        <v>7.7210325400000002E-2</v>
      </c>
      <c r="F4" s="26">
        <f>frac_sam_24_59months * 2.6</f>
        <v>2.9663959259999997E-2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170015.62899999999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202382.21128665161</v>
      </c>
      <c r="I2" s="22">
        <f>G2-H2</f>
        <v>977617.78871334833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172641.51459999999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205507.99764782065</v>
      </c>
      <c r="I3" s="22">
        <f t="shared" ref="I3:I15" si="3">G3-H3</f>
        <v>1013492.0023521794</v>
      </c>
    </row>
    <row r="4" spans="1:9" ht="15.75" customHeight="1" x14ac:dyDescent="0.25">
      <c r="A4" s="92">
        <f t="shared" si="2"/>
        <v>2022</v>
      </c>
      <c r="B4" s="74">
        <v>175470.26479999998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>
        <f t="shared" si="1"/>
        <v>208875.26878648493</v>
      </c>
      <c r="I4" s="22">
        <f t="shared" si="3"/>
        <v>1049124.7312135152</v>
      </c>
    </row>
    <row r="5" spans="1:9" ht="15.75" customHeight="1" x14ac:dyDescent="0.25">
      <c r="A5" s="92">
        <f t="shared" si="2"/>
        <v>2023</v>
      </c>
      <c r="B5" s="74">
        <v>178498.12479999996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212479.55508575452</v>
      </c>
      <c r="I5" s="22">
        <f t="shared" si="3"/>
        <v>1084520.4449142455</v>
      </c>
    </row>
    <row r="6" spans="1:9" ht="15.75" customHeight="1" x14ac:dyDescent="0.25">
      <c r="A6" s="92">
        <f t="shared" si="2"/>
        <v>2024</v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 x14ac:dyDescent="0.25">
      <c r="A7" s="92">
        <f t="shared" si="2"/>
        <v>2025</v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 x14ac:dyDescent="0.25">
      <c r="A8" s="92">
        <f t="shared" si="2"/>
        <v>2026</v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 x14ac:dyDescent="0.25">
      <c r="A9" s="92">
        <f t="shared" si="2"/>
        <v>2027</v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 x14ac:dyDescent="0.25">
      <c r="A10" s="92">
        <f t="shared" si="2"/>
        <v>2028</v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 x14ac:dyDescent="0.25">
      <c r="A11" s="92">
        <f t="shared" si="2"/>
        <v>2029</v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 x14ac:dyDescent="0.25">
      <c r="A12" s="92">
        <f t="shared" si="2"/>
        <v>2030</v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 x14ac:dyDescent="0.25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0.10084801800000001</v>
      </c>
    </row>
    <row r="4" spans="1:8" ht="15.75" customHeight="1" x14ac:dyDescent="0.25">
      <c r="B4" s="24" t="s">
        <v>7</v>
      </c>
      <c r="C4" s="76">
        <v>9.9971130745296677E-2</v>
      </c>
    </row>
    <row r="5" spans="1:8" ht="15.75" customHeight="1" x14ac:dyDescent="0.25">
      <c r="B5" s="24" t="s">
        <v>8</v>
      </c>
      <c r="C5" s="76">
        <v>0.15167932091449388</v>
      </c>
    </row>
    <row r="6" spans="1:8" ht="15.75" customHeight="1" x14ac:dyDescent="0.25">
      <c r="B6" s="24" t="s">
        <v>10</v>
      </c>
      <c r="C6" s="76">
        <v>0.10283220910112403</v>
      </c>
    </row>
    <row r="7" spans="1:8" ht="15.75" customHeight="1" x14ac:dyDescent="0.25">
      <c r="B7" s="24" t="s">
        <v>13</v>
      </c>
      <c r="C7" s="76">
        <v>0.12259709899604329</v>
      </c>
    </row>
    <row r="8" spans="1:8" ht="15.75" customHeight="1" x14ac:dyDescent="0.25">
      <c r="B8" s="24" t="s">
        <v>14</v>
      </c>
      <c r="C8" s="76">
        <v>1.2589017564511886E-2</v>
      </c>
    </row>
    <row r="9" spans="1:8" ht="15.75" customHeight="1" x14ac:dyDescent="0.25">
      <c r="B9" s="24" t="s">
        <v>27</v>
      </c>
      <c r="C9" s="76">
        <v>9.3698441393858009E-2</v>
      </c>
    </row>
    <row r="10" spans="1:8" ht="15.75" customHeight="1" x14ac:dyDescent="0.25">
      <c r="B10" s="24" t="s">
        <v>15</v>
      </c>
      <c r="C10" s="76">
        <v>0.3157847632846722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 x14ac:dyDescent="0.25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 x14ac:dyDescent="0.25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 x14ac:dyDescent="0.25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 x14ac:dyDescent="0.25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 x14ac:dyDescent="0.25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 x14ac:dyDescent="0.25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 x14ac:dyDescent="0.25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 x14ac:dyDescent="0.25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8.6400000000000005E-2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0.15130000000000002</v>
      </c>
    </row>
    <row r="29" spans="1:8" ht="15.75" customHeight="1" x14ac:dyDescent="0.25">
      <c r="B29" s="24" t="s">
        <v>41</v>
      </c>
      <c r="C29" s="76">
        <v>0.16589999999999999</v>
      </c>
    </row>
    <row r="30" spans="1:8" ht="15.75" customHeight="1" x14ac:dyDescent="0.25">
      <c r="B30" s="24" t="s">
        <v>42</v>
      </c>
      <c r="C30" s="76">
        <v>0.10339999999999999</v>
      </c>
    </row>
    <row r="31" spans="1:8" ht="15.75" customHeight="1" x14ac:dyDescent="0.25">
      <c r="B31" s="24" t="s">
        <v>43</v>
      </c>
      <c r="C31" s="76">
        <v>0.1076</v>
      </c>
    </row>
    <row r="32" spans="1:8" ht="15.75" customHeight="1" x14ac:dyDescent="0.25">
      <c r="B32" s="24" t="s">
        <v>44</v>
      </c>
      <c r="C32" s="76">
        <v>1.84E-2</v>
      </c>
    </row>
    <row r="33" spans="2:3" ht="15.75" customHeight="1" x14ac:dyDescent="0.25">
      <c r="B33" s="24" t="s">
        <v>45</v>
      </c>
      <c r="C33" s="76">
        <v>8.3000000000000004E-2</v>
      </c>
    </row>
    <row r="34" spans="2:3" ht="15.75" customHeight="1" x14ac:dyDescent="0.25">
      <c r="B34" s="24" t="s">
        <v>46</v>
      </c>
      <c r="C34" s="76">
        <v>0.27549999999776481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0.58596813724637686</v>
      </c>
      <c r="D2" s="77">
        <v>0.58596813724637686</v>
      </c>
      <c r="E2" s="77">
        <v>0.52324410508217456</v>
      </c>
      <c r="F2" s="77">
        <v>0.30160164168284787</v>
      </c>
      <c r="G2" s="77">
        <v>0.24199985447791167</v>
      </c>
    </row>
    <row r="3" spans="1:15" ht="15.75" customHeight="1" x14ac:dyDescent="0.25">
      <c r="A3" s="5"/>
      <c r="B3" s="11" t="s">
        <v>118</v>
      </c>
      <c r="C3" s="77">
        <v>0.23221334275362321</v>
      </c>
      <c r="D3" s="77">
        <v>0.23221334275362321</v>
      </c>
      <c r="E3" s="77">
        <v>0.27730925491782554</v>
      </c>
      <c r="F3" s="77">
        <v>0.31152274831715204</v>
      </c>
      <c r="G3" s="77">
        <v>0.26650616885542172</v>
      </c>
    </row>
    <row r="4" spans="1:15" ht="15.75" customHeight="1" x14ac:dyDescent="0.25">
      <c r="A4" s="5"/>
      <c r="B4" s="11" t="s">
        <v>116</v>
      </c>
      <c r="C4" s="78">
        <v>0.12918684315789472</v>
      </c>
      <c r="D4" s="78">
        <v>0.12918684315789472</v>
      </c>
      <c r="E4" s="78">
        <v>0.12636023328918322</v>
      </c>
      <c r="F4" s="78">
        <v>0.22448855894793926</v>
      </c>
      <c r="G4" s="78">
        <v>0.23070125435374148</v>
      </c>
    </row>
    <row r="5" spans="1:15" ht="15.75" customHeight="1" x14ac:dyDescent="0.25">
      <c r="A5" s="5"/>
      <c r="B5" s="11" t="s">
        <v>119</v>
      </c>
      <c r="C5" s="78">
        <v>5.2631676842105256E-2</v>
      </c>
      <c r="D5" s="78">
        <v>5.2631676842105256E-2</v>
      </c>
      <c r="E5" s="78">
        <v>7.3086406710816787E-2</v>
      </c>
      <c r="F5" s="78">
        <v>0.16238705105206075</v>
      </c>
      <c r="G5" s="78">
        <v>0.26079272231292516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0.80870320417716113</v>
      </c>
      <c r="D8" s="77">
        <v>0.80870320417716113</v>
      </c>
      <c r="E8" s="77">
        <v>0.62490888136054412</v>
      </c>
      <c r="F8" s="77">
        <v>0.64439169875432523</v>
      </c>
      <c r="G8" s="77">
        <v>0.78336821310691829</v>
      </c>
    </row>
    <row r="9" spans="1:15" ht="15.75" customHeight="1" x14ac:dyDescent="0.25">
      <c r="B9" s="7" t="s">
        <v>121</v>
      </c>
      <c r="C9" s="77">
        <v>0.13730790982283886</v>
      </c>
      <c r="D9" s="77">
        <v>0.13730790982283886</v>
      </c>
      <c r="E9" s="77">
        <v>0.26551055863945577</v>
      </c>
      <c r="F9" s="77">
        <v>0.23681903124567472</v>
      </c>
      <c r="G9" s="77">
        <v>0.1602344072264151</v>
      </c>
    </row>
    <row r="10" spans="1:15" ht="15.75" customHeight="1" x14ac:dyDescent="0.25">
      <c r="B10" s="7" t="s">
        <v>122</v>
      </c>
      <c r="C10" s="78">
        <v>3.7956233000000006E-2</v>
      </c>
      <c r="D10" s="78">
        <v>3.7956233000000006E-2</v>
      </c>
      <c r="E10" s="78">
        <v>8.2616572999999999E-2</v>
      </c>
      <c r="F10" s="78">
        <v>8.9092990999999983E-2</v>
      </c>
      <c r="G10" s="78">
        <v>4.4988164566666676E-2</v>
      </c>
    </row>
    <row r="11" spans="1:15" ht="15.75" customHeight="1" x14ac:dyDescent="0.25">
      <c r="B11" s="7" t="s">
        <v>123</v>
      </c>
      <c r="C11" s="78">
        <v>1.6032652999999997E-2</v>
      </c>
      <c r="D11" s="78">
        <v>1.6032652999999997E-2</v>
      </c>
      <c r="E11" s="78">
        <v>2.6963987000000002E-2</v>
      </c>
      <c r="F11" s="78">
        <v>2.9696278999999999E-2</v>
      </c>
      <c r="G11" s="78">
        <v>1.1409215099999998E-2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0.49429129585699999</v>
      </c>
      <c r="M14" s="80">
        <v>0.28875713057149999</v>
      </c>
      <c r="N14" s="80">
        <v>0.31582877142249999</v>
      </c>
      <c r="O14" s="80">
        <v>0.38414925990149995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0.22067001112781617</v>
      </c>
      <c r="M15" s="77">
        <f t="shared" si="0"/>
        <v>0.12891191843864389</v>
      </c>
      <c r="N15" s="77">
        <f t="shared" si="0"/>
        <v>0.140997705378268</v>
      </c>
      <c r="O15" s="77">
        <f t="shared" si="0"/>
        <v>0.171498511439964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0.03</v>
      </c>
      <c r="D2" s="78">
        <v>0.03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0.251</v>
      </c>
      <c r="D3" s="78">
        <v>0.193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0.49</v>
      </c>
      <c r="D4" s="78">
        <v>0.49</v>
      </c>
      <c r="E4" s="78">
        <v>0.52</v>
      </c>
      <c r="F4" s="78">
        <v>0.94499999999999995</v>
      </c>
      <c r="G4" s="78">
        <v>0</v>
      </c>
    </row>
    <row r="5" spans="1:7" x14ac:dyDescent="0.25">
      <c r="B5" s="43" t="s">
        <v>169</v>
      </c>
      <c r="C5" s="77">
        <f>1-SUM(C2:C4)</f>
        <v>0.22899999999999998</v>
      </c>
      <c r="D5" s="77">
        <f t="shared" ref="D5:G5" si="0">1-SUM(D2:D4)</f>
        <v>0.28700000000000003</v>
      </c>
      <c r="E5" s="77">
        <f t="shared" si="0"/>
        <v>0.48</v>
      </c>
      <c r="F5" s="77">
        <f t="shared" si="0"/>
        <v>5.5000000000000049E-2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0.42262</v>
      </c>
      <c r="D2" s="28">
        <v>0.42027000000000003</v>
      </c>
      <c r="E2" s="28">
        <v>0.41871999999999998</v>
      </c>
      <c r="F2" s="28">
        <v>0.41718000000000005</v>
      </c>
      <c r="G2" s="28">
        <v>0.41554000000000002</v>
      </c>
      <c r="H2" s="28">
        <v>0.41395000000000004</v>
      </c>
      <c r="I2" s="28">
        <v>0.41228999999999999</v>
      </c>
      <c r="J2" s="28">
        <v>0.41057000000000005</v>
      </c>
      <c r="K2" s="28">
        <v>0.40887000000000001</v>
      </c>
      <c r="L2">
        <v>0.40726000000000001</v>
      </c>
      <c r="M2">
        <v>0.40566000000000002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6.6470000000000001E-2</v>
      </c>
      <c r="D4" s="28">
        <v>6.5449999999999994E-2</v>
      </c>
      <c r="E4" s="28">
        <v>6.4310000000000006E-2</v>
      </c>
      <c r="F4" s="28">
        <v>6.3200000000000006E-2</v>
      </c>
      <c r="G4" s="28">
        <v>6.2129999999999998E-2</v>
      </c>
      <c r="H4" s="28">
        <v>6.1089999999999998E-2</v>
      </c>
      <c r="I4" s="28">
        <v>6.0090000000000005E-2</v>
      </c>
      <c r="J4" s="28">
        <v>5.9139999999999998E-2</v>
      </c>
      <c r="K4" s="28">
        <v>5.8200000000000002E-2</v>
      </c>
      <c r="L4">
        <v>5.7279999999999998E-2</v>
      </c>
      <c r="M4">
        <v>5.6369999999999996E-2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0.49429129585699999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0.03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0.94499999999999995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114.194</v>
      </c>
      <c r="D13" s="28">
        <v>111.134</v>
      </c>
      <c r="E13" s="28">
        <v>108.057</v>
      </c>
      <c r="F13" s="28">
        <v>104.958</v>
      </c>
      <c r="G13" s="28">
        <v>102.114</v>
      </c>
      <c r="H13" s="28">
        <v>99.376000000000005</v>
      </c>
      <c r="I13" s="28">
        <v>96.765000000000001</v>
      </c>
      <c r="J13" s="28">
        <v>94.296999999999997</v>
      </c>
      <c r="K13" s="28">
        <v>91.790999999999997</v>
      </c>
      <c r="L13">
        <v>89.456000000000003</v>
      </c>
      <c r="M13">
        <v>87.164000000000001</v>
      </c>
    </row>
    <row r="14" spans="1:13" x14ac:dyDescent="0.25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34.034762035053411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54.620859337665578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38.221317431768732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0.11672463375086481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1.2867839411126629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1.2867839411126629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1.2867839411126629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1.2867839411126629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17.304608565159906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17.304608565159906</v>
      </c>
      <c r="E15" s="86" t="s">
        <v>201</v>
      </c>
    </row>
    <row r="16" spans="1:5" ht="15.75" customHeight="1" x14ac:dyDescent="0.25">
      <c r="A16" s="53" t="s">
        <v>57</v>
      </c>
      <c r="B16" s="85">
        <v>0.26400000000000001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0.23067217612567081</v>
      </c>
      <c r="E17" s="86" t="s">
        <v>201</v>
      </c>
    </row>
    <row r="18" spans="1:5" ht="15.75" customHeight="1" x14ac:dyDescent="0.25">
      <c r="A18" s="53" t="s">
        <v>175</v>
      </c>
      <c r="B18" s="85">
        <v>0.33899999999999997</v>
      </c>
      <c r="C18" s="85">
        <v>0.95</v>
      </c>
      <c r="D18" s="86">
        <v>0.99436129525469097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1.0662052122900678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29.45962320280529</v>
      </c>
      <c r="E22" s="86" t="s">
        <v>201</v>
      </c>
    </row>
    <row r="23" spans="1:5" ht="15.75" customHeight="1" x14ac:dyDescent="0.25">
      <c r="A23" s="53" t="s">
        <v>34</v>
      </c>
      <c r="B23" s="85">
        <v>0.47200000000000003</v>
      </c>
      <c r="C23" s="85">
        <v>0.95</v>
      </c>
      <c r="D23" s="86">
        <v>5.6236363581689774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25.024511947401859</v>
      </c>
      <c r="E24" s="86" t="s">
        <v>201</v>
      </c>
    </row>
    <row r="25" spans="1:5" ht="15.75" customHeight="1" x14ac:dyDescent="0.25">
      <c r="A25" s="53" t="s">
        <v>87</v>
      </c>
      <c r="B25" s="85">
        <v>0.184</v>
      </c>
      <c r="C25" s="85">
        <v>0.95</v>
      </c>
      <c r="D25" s="86">
        <v>25.020920382267462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5.5208962921412725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3.6609077513165755</v>
      </c>
      <c r="E27" s="86" t="s">
        <v>201</v>
      </c>
    </row>
    <row r="28" spans="1:5" ht="15.75" customHeight="1" x14ac:dyDescent="0.25">
      <c r="A28" s="53" t="s">
        <v>84</v>
      </c>
      <c r="B28" s="85">
        <v>0.156</v>
      </c>
      <c r="C28" s="85">
        <v>0.95</v>
      </c>
      <c r="D28" s="86">
        <v>0.73822991470380928</v>
      </c>
      <c r="E28" s="86" t="s">
        <v>201</v>
      </c>
    </row>
    <row r="29" spans="1:5" ht="15.75" customHeight="1" x14ac:dyDescent="0.25">
      <c r="A29" s="53" t="s">
        <v>58</v>
      </c>
      <c r="B29" s="85">
        <v>0.33899999999999997</v>
      </c>
      <c r="C29" s="85">
        <v>0.95</v>
      </c>
      <c r="D29" s="86">
        <v>58.883846304768888</v>
      </c>
      <c r="E29" s="86" t="s">
        <v>201</v>
      </c>
    </row>
    <row r="30" spans="1:5" ht="15.75" customHeight="1" x14ac:dyDescent="0.25">
      <c r="A30" s="53" t="s">
        <v>67</v>
      </c>
      <c r="B30" s="85">
        <v>0.17600000000000002</v>
      </c>
      <c r="C30" s="85">
        <v>0.95</v>
      </c>
      <c r="D30" s="86">
        <v>186.65848557032157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186.65848557032157</v>
      </c>
      <c r="E31" s="86" t="s">
        <v>201</v>
      </c>
    </row>
    <row r="32" spans="1:5" ht="15.75" customHeight="1" x14ac:dyDescent="0.25">
      <c r="A32" s="53" t="s">
        <v>28</v>
      </c>
      <c r="B32" s="85">
        <v>0.77099999999999991</v>
      </c>
      <c r="C32" s="85">
        <v>0.95</v>
      </c>
      <c r="D32" s="86">
        <v>0.41624618403907598</v>
      </c>
      <c r="E32" s="86" t="s">
        <v>201</v>
      </c>
    </row>
    <row r="33" spans="1:6" ht="15.75" customHeight="1" x14ac:dyDescent="0.25">
      <c r="A33" s="53" t="s">
        <v>83</v>
      </c>
      <c r="B33" s="85">
        <v>0.154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0.502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0.218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0.68500000000000005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1.6E-2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5.0000000000000001E-3</v>
      </c>
      <c r="C38" s="85">
        <v>0.95</v>
      </c>
      <c r="D38" s="86">
        <v>2.2988988588007739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0.44565149367941703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2020-07-16T02:28:58Z</dcterms:modified>
</cp:coreProperties>
</file>