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FC741B2-1A5F-4C16-91D0-F926DCD780B1}" xr6:coauthVersionLast="45" xr6:coauthVersionMax="45" xr10:uidLastSave="{00000000-0000-0000-0000-000000000000}"/>
  <bookViews>
    <workbookView xWindow="2688" yWindow="268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<sst xmlns="http://schemas.openxmlformats.org/spreadsheetml/2006/main" count="1113" uniqueCount="272">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</sst>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2.1400000000000002E-2</v>
      </c>
      <c r="D45" s="17"/>
    </row>
    <row r="46" spans="1:5" ht="15.75" customHeight="1" x14ac:dyDescent="0.25">
      <c r="B46" s="16" t="s">
        <v>11</v>
      </c>
      <c r="C46" s="67">
        <v>8.09E-2</v>
      </c>
      <c r="D46" s="17"/>
    </row>
    <row r="47" spans="1:5" ht="15.75" customHeight="1" x14ac:dyDescent="0.25">
      <c r="B47" s="16" t="s">
        <v>12</v>
      </c>
      <c r="C47" s="67">
        <v>0.1598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6.4509239600000004E-2</v>
      </c>
      <c r="C3" s="26">
        <f>frac_mam_1_5months * 2.6</f>
        <v>6.4509239600000004E-2</v>
      </c>
      <c r="D3" s="26">
        <f>frac_mam_6_11months * 2.6</f>
        <v>0.18626051599999999</v>
      </c>
      <c r="E3" s="26">
        <f>frac_mam_12_23months * 2.6</f>
        <v>5.1349006799999999E-2</v>
      </c>
      <c r="F3" s="26">
        <f>frac_mam_24_59months * 2.6</f>
        <v>8.2646840466666663E-2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2.0115731133333335E-2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45754.491000000002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53599.03074349495</v>
      </c>
      <c r="I2" s="22">
        <f>G2-H2</f>
        <v>710400.96925650502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44954.3514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52661.708393662928</v>
      </c>
      <c r="I3" s="22">
        <f t="shared" ref="I3:I15" si="3">G3-H3</f>
        <v>707338.29160633706</v>
      </c>
    </row>
    <row r="4" spans="1:9" ht="15.75" customHeight="1" x14ac:dyDescent="0.25">
      <c r="A4" s="92">
        <f t="shared" si="2"/>
        <v>2022</v>
      </c>
      <c r="B4" s="74">
        <v>44135.440800000004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51702.396783670956</v>
      </c>
      <c r="I4" s="22">
        <f t="shared" si="3"/>
        <v>705297.60321632901</v>
      </c>
    </row>
    <row r="5" spans="1:9" ht="15.75" customHeight="1" x14ac:dyDescent="0.25">
      <c r="A5" s="92">
        <f t="shared" si="2"/>
        <v>2023</v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>
        <f t="shared" si="2"/>
        <v>2024</v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>
        <f t="shared" si="2"/>
        <v>2025</v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>
        <f t="shared" si="2"/>
        <v>2026</v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>
        <f t="shared" si="2"/>
        <v>2027</v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>
        <f t="shared" si="2"/>
        <v>2028</v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>
        <f t="shared" si="2"/>
        <v>2029</v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>
        <f t="shared" si="2"/>
        <v>2030</v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0.65559708928000004</v>
      </c>
      <c r="E2" s="77">
        <v>0.72450175849941389</v>
      </c>
      <c r="F2" s="77">
        <v>0.57054973776809648</v>
      </c>
      <c r="G2" s="77">
        <v>0.58083211311394101</v>
      </c>
    </row>
    <row r="3" spans="1:15" ht="15.75" customHeight="1" x14ac:dyDescent="0.25">
      <c r="A3" s="5"/>
      <c r="B3" s="11" t="s">
        <v>118</v>
      </c>
      <c r="C3" s="77">
        <v>0.21620755072000003</v>
      </c>
      <c r="D3" s="77">
        <v>0.21620755072000003</v>
      </c>
      <c r="E3" s="77">
        <v>0.27549824150058616</v>
      </c>
      <c r="F3" s="77">
        <v>0.33697713723190348</v>
      </c>
      <c r="G3" s="77">
        <v>0.37568169788605899</v>
      </c>
    </row>
    <row r="4" spans="1:15" ht="15.75" customHeight="1" x14ac:dyDescent="0.25">
      <c r="A4" s="5"/>
      <c r="B4" s="11" t="s">
        <v>116</v>
      </c>
      <c r="C4" s="78">
        <v>8.3070593279999994E-2</v>
      </c>
      <c r="D4" s="78">
        <v>8.3070593279999994E-2</v>
      </c>
      <c r="E4" s="78">
        <v>0</v>
      </c>
      <c r="F4" s="78">
        <v>6.103957262845848E-2</v>
      </c>
      <c r="G4" s="78">
        <v>2.9447340582677162E-2</v>
      </c>
    </row>
    <row r="5" spans="1:15" ht="15.75" customHeight="1" x14ac:dyDescent="0.25">
      <c r="A5" s="5"/>
      <c r="B5" s="11" t="s">
        <v>119</v>
      </c>
      <c r="C5" s="78">
        <v>4.5124766720000001E-2</v>
      </c>
      <c r="D5" s="78">
        <v>4.5124766720000001E-2</v>
      </c>
      <c r="E5" s="78">
        <v>0</v>
      </c>
      <c r="F5" s="78">
        <v>3.1433552371541496E-2</v>
      </c>
      <c r="G5" s="78">
        <v>1.4038848417322832E-2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0.87695358045960126</v>
      </c>
      <c r="D8" s="77">
        <v>0.87695358045960126</v>
      </c>
      <c r="E8" s="77">
        <v>0.83842633518750009</v>
      </c>
      <c r="F8" s="77">
        <v>0.89077111636102568</v>
      </c>
      <c r="G8" s="77">
        <v>0.88614174766191456</v>
      </c>
    </row>
    <row r="9" spans="1:15" ht="15.75" customHeight="1" x14ac:dyDescent="0.25">
      <c r="B9" s="7" t="s">
        <v>121</v>
      </c>
      <c r="C9" s="77">
        <v>9.8235173540398762E-2</v>
      </c>
      <c r="D9" s="77">
        <v>9.8235173540398762E-2</v>
      </c>
      <c r="E9" s="77">
        <v>8.9935004812500025E-2</v>
      </c>
      <c r="F9" s="77">
        <v>8.9479265638974376E-2</v>
      </c>
      <c r="G9" s="77">
        <v>7.4334186338085556E-2</v>
      </c>
    </row>
    <row r="10" spans="1:15" ht="15.75" customHeight="1" x14ac:dyDescent="0.25">
      <c r="B10" s="7" t="s">
        <v>122</v>
      </c>
      <c r="C10" s="78">
        <v>2.4811245999999999E-2</v>
      </c>
      <c r="D10" s="78">
        <v>2.4811245999999999E-2</v>
      </c>
      <c r="E10" s="78">
        <v>7.1638659999999993E-2</v>
      </c>
      <c r="F10" s="78">
        <v>1.9749618E-2</v>
      </c>
      <c r="G10" s="78">
        <v>3.1787246333333331E-2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0</v>
      </c>
      <c r="G11" s="78">
        <v>7.736819666666667E-3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0.35059180997900002</v>
      </c>
      <c r="M14" s="80">
        <v>0.39031737659100002</v>
      </c>
      <c r="N14" s="80">
        <v>0.32080062609300003</v>
      </c>
      <c r="O14" s="80">
        <v>0.282630527342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0.18077106543869489</v>
      </c>
      <c r="M15" s="77">
        <f t="shared" si="0"/>
        <v>0.20125423930986214</v>
      </c>
      <c r="N15" s="77">
        <f t="shared" si="0"/>
        <v>0.16541022728313481</v>
      </c>
      <c r="O15" s="77">
        <f t="shared" si="0"/>
        <v>0.14572907894275636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0.45799999999999996</v>
      </c>
      <c r="D2" s="78">
        <v>0.17899999999999999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0.18100000000000002</v>
      </c>
      <c r="D3" s="78">
        <v>0.187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0.27500000000000002</v>
      </c>
      <c r="D4" s="78">
        <v>0.54400000000000004</v>
      </c>
      <c r="E4" s="78">
        <v>0.69400000000000006</v>
      </c>
      <c r="F4" s="78">
        <v>0.377</v>
      </c>
      <c r="G4" s="78">
        <v>0</v>
      </c>
    </row>
    <row r="5" spans="1:7" x14ac:dyDescent="0.25">
      <c r="B5" s="43" t="s">
        <v>169</v>
      </c>
      <c r="C5" s="77">
        <f>1-SUM(C2:C4)</f>
        <v>8.5999999999999965E-2</v>
      </c>
      <c r="D5" s="77">
        <f t="shared" ref="D5:G5" si="0">1-SUM(D2:D4)</f>
        <v>8.9999999999999969E-2</v>
      </c>
      <c r="E5" s="77">
        <f t="shared" si="0"/>
        <v>0.30599999999999994</v>
      </c>
      <c r="F5" s="77">
        <f t="shared" si="0"/>
        <v>0.623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7.400000000000001E-2</v>
      </c>
      <c r="D2" s="28">
        <v>7.3200000000000001E-2</v>
      </c>
      <c r="E2" s="28">
        <v>7.2779999999999997E-2</v>
      </c>
      <c r="F2" s="28">
        <v>7.238E-2</v>
      </c>
      <c r="G2" s="28">
        <v>7.2090000000000001E-2</v>
      </c>
      <c r="H2" s="28">
        <v>7.1790000000000007E-2</v>
      </c>
      <c r="I2" s="28">
        <v>7.1569999999999995E-2</v>
      </c>
      <c r="J2" s="28">
        <v>7.1419999999999997E-2</v>
      </c>
      <c r="K2" s="28">
        <v>7.1289999999999992E-2</v>
      </c>
      <c r="L2">
        <v>7.1109999999999993E-2</v>
      </c>
      <c r="M2">
        <v>7.0940000000000003E-2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2.0979999999999999E-2</v>
      </c>
      <c r="D4" s="28">
        <v>2.0710000000000003E-2</v>
      </c>
      <c r="E4" s="28">
        <v>2.0390000000000002E-2</v>
      </c>
      <c r="F4" s="28">
        <v>2.0080000000000001E-2</v>
      </c>
      <c r="G4" s="28">
        <v>1.976E-2</v>
      </c>
      <c r="H4" s="28">
        <v>1.9450000000000002E-2</v>
      </c>
      <c r="I4" s="28">
        <v>1.9140000000000001E-2</v>
      </c>
      <c r="J4" s="28">
        <v>1.8839999999999999E-2</v>
      </c>
      <c r="K4" s="28">
        <v>1.8550000000000001E-2</v>
      </c>
      <c r="L4">
        <v>1.8280000000000001E-2</v>
      </c>
      <c r="M4">
        <v>1.8020000000000001E-2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0.35059180997900002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0.17899999999999999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0.377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13.903</v>
      </c>
      <c r="D13" s="28">
        <v>13.715999999999999</v>
      </c>
      <c r="E13" s="28">
        <v>13.536</v>
      </c>
      <c r="F13" s="28">
        <v>13.367000000000001</v>
      </c>
      <c r="G13" s="28">
        <v>13.207000000000001</v>
      </c>
      <c r="H13" s="28">
        <v>13.053000000000001</v>
      </c>
      <c r="I13" s="28">
        <v>12.901999999999999</v>
      </c>
      <c r="J13" s="28">
        <v>12.766999999999999</v>
      </c>
      <c r="K13" s="28">
        <v>12.614000000000001</v>
      </c>
      <c r="L13">
        <v>12.476000000000001</v>
      </c>
      <c r="M13">
        <v>12.342000000000001</v>
      </c>
    </row>
    <row r="14" spans="1:13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62.714780124614684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39.985147042964151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487.85757913726343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1.6380998871193981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1.5846127574460482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1.5846127574460482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1.5846127574460482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1.5846127574460482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13.117446486760064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13.117446486760064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0.82421228665541357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11.224756739744926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16.982553632802738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22.691717425670902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4.3451295640787793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18.676662605887799</v>
      </c>
      <c r="E24" s="86" t="s">
        <v>201</v>
      </c>
    </row>
    <row r="25" spans="1:5" ht="15.75" customHeight="1" x14ac:dyDescent="0.25">
      <c r="A25" s="53" t="s">
        <v>87</v>
      </c>
      <c r="B25" s="85">
        <v>0.64800000000000002</v>
      </c>
      <c r="C25" s="85">
        <v>0.95</v>
      </c>
      <c r="D25" s="86">
        <v>18.675629220070888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5.4558340499928111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8.0247633748936398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0.94285988309889357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124.34168065842488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282.8593829339539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282.8593829339539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1.7805355889858345</v>
      </c>
      <c r="E32" s="86" t="s">
        <v>201</v>
      </c>
    </row>
    <row r="33" spans="1:6" ht="15.75" customHeight="1" x14ac:dyDescent="0.25">
      <c r="A33" s="53" t="s">
        <v>83</v>
      </c>
      <c r="B33" s="85">
        <v>0.6409999999999999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0.81799999999999995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0.71499999999999997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2.0666235263296655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1.8016577951002741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2020-07-16T02:30:11Z</dcterms:modified>
</cp:coreProperties>
</file>