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31A52B7-AA4B-44C3-A060-641D34EE823B}" xr6:coauthVersionLast="45" xr6:coauthVersionMax="45" xr10:uidLastSave="{00000000-0000-0000-0000-000000000000}"/>
  <bookViews>
    <workbookView xWindow="1152" yWindow="1152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<sst xmlns="http://schemas.openxmlformats.org/spreadsheetml/2006/main" count="1113" uniqueCount="272">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</sst>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1.8799999999999997E-2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0.10659999740000001</v>
      </c>
      <c r="C3" s="26">
        <f>frac_mam_1_5months * 2.6</f>
        <v>0.10659999740000001</v>
      </c>
      <c r="D3" s="26">
        <f>frac_mam_6_11months * 2.6</f>
        <v>0.10659999740000001</v>
      </c>
      <c r="E3" s="26">
        <f>frac_mam_12_23months * 2.6</f>
        <v>0.10659999740000001</v>
      </c>
      <c r="F3" s="26">
        <f>frac_mam_24_59months * 2.6</f>
        <v>0.10659999740000001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2.8600000000000004E-2</v>
      </c>
      <c r="E4" s="26">
        <f>frac_sam_12_23months * 2.6</f>
        <v>1.8199999999999997E-2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592783.64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686232.75833127846</v>
      </c>
      <c r="I2" s="22">
        <f>G2-H2</f>
        <v>18512767.24166872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590922.82200000004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684078.59248943371</v>
      </c>
      <c r="I3" s="22">
        <f t="shared" ref="I3:I15" si="3">G3-H3</f>
        <v>18756921.407510567</v>
      </c>
    </row>
    <row r="4" spans="1:9" ht="15.75" customHeight="1" x14ac:dyDescent="0.25">
      <c r="A4" s="92">
        <f t="shared" si="2"/>
        <v>2022</v>
      </c>
      <c r="B4" s="74">
        <v>588756.42400000012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681570.67362179526</v>
      </c>
      <c r="I4" s="22">
        <f t="shared" si="3"/>
        <v>18992429.326378204</v>
      </c>
    </row>
    <row r="5" spans="1:9" ht="15.75" customHeight="1" x14ac:dyDescent="0.25">
      <c r="A5" s="92">
        <f t="shared" si="2"/>
        <v>2023</v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>
        <f t="shared" si="2"/>
        <v>2024</v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>
        <f t="shared" si="2"/>
        <v>2025</v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>
        <f t="shared" si="2"/>
        <v>2026</v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>
        <f t="shared" si="2"/>
        <v>2027</v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>
        <f t="shared" si="2"/>
        <v>2028</v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>
        <f t="shared" si="2"/>
        <v>2029</v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>
        <f t="shared" si="2"/>
        <v>2030</v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0.65123199999999992</v>
      </c>
      <c r="E2" s="77">
        <v>0.62741852286049238</v>
      </c>
      <c r="F2" s="77">
        <v>0.54444235924932971</v>
      </c>
      <c r="G2" s="77">
        <v>0.52586863270777473</v>
      </c>
    </row>
    <row r="3" spans="1:15" ht="15.75" customHeight="1" x14ac:dyDescent="0.25">
      <c r="A3" s="5"/>
      <c r="B3" s="11" t="s">
        <v>118</v>
      </c>
      <c r="C3" s="77">
        <v>0.21476800000000004</v>
      </c>
      <c r="D3" s="77">
        <v>0.21476800000000004</v>
      </c>
      <c r="E3" s="77">
        <v>0.23858147713950761</v>
      </c>
      <c r="F3" s="77">
        <v>0.32155764075067023</v>
      </c>
      <c r="G3" s="77">
        <v>0.34013136729222515</v>
      </c>
    </row>
    <row r="4" spans="1:15" ht="15.75" customHeight="1" x14ac:dyDescent="0.25">
      <c r="A4" s="5"/>
      <c r="B4" s="11" t="s">
        <v>116</v>
      </c>
      <c r="C4" s="78">
        <v>8.6832000000000006E-2</v>
      </c>
      <c r="D4" s="78">
        <v>8.6832000000000006E-2</v>
      </c>
      <c r="E4" s="78">
        <v>9.7287671232876724E-2</v>
      </c>
      <c r="F4" s="78">
        <v>8.845059288537549E-2</v>
      </c>
      <c r="G4" s="78">
        <v>9.0740157480314956E-2</v>
      </c>
    </row>
    <row r="5" spans="1:15" ht="15.75" customHeight="1" x14ac:dyDescent="0.25">
      <c r="A5" s="5"/>
      <c r="B5" s="11" t="s">
        <v>119</v>
      </c>
      <c r="C5" s="78">
        <v>4.7168000000000009E-2</v>
      </c>
      <c r="D5" s="78">
        <v>4.7168000000000009E-2</v>
      </c>
      <c r="E5" s="78">
        <v>3.6712328767123291E-2</v>
      </c>
      <c r="F5" s="78">
        <v>4.5549407114624497E-2</v>
      </c>
      <c r="G5" s="78">
        <v>4.3259842519685045E-2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0.84620881516998958</v>
      </c>
      <c r="D8" s="77">
        <v>0.84620881516998958</v>
      </c>
      <c r="E8" s="77">
        <v>0.85616250090312507</v>
      </c>
      <c r="F8" s="77">
        <v>0.86509948808820514</v>
      </c>
      <c r="G8" s="77">
        <v>0.88016700703258655</v>
      </c>
    </row>
    <row r="9" spans="1:15" ht="15.75" customHeight="1" x14ac:dyDescent="0.25">
      <c r="B9" s="7" t="s">
        <v>121</v>
      </c>
      <c r="C9" s="77">
        <v>9.4791185830010491E-2</v>
      </c>
      <c r="D9" s="77">
        <v>9.4791185830010491E-2</v>
      </c>
      <c r="E9" s="77">
        <v>9.1837500096875024E-2</v>
      </c>
      <c r="F9" s="77">
        <v>8.6900512911794903E-2</v>
      </c>
      <c r="G9" s="77">
        <v>7.3832993967413454E-2</v>
      </c>
    </row>
    <row r="10" spans="1:15" ht="15.75" customHeight="1" x14ac:dyDescent="0.25">
      <c r="B10" s="7" t="s">
        <v>122</v>
      </c>
      <c r="C10" s="78">
        <v>4.0999999000000002E-2</v>
      </c>
      <c r="D10" s="78">
        <v>4.0999999000000002E-2</v>
      </c>
      <c r="E10" s="78">
        <v>4.0999999000000002E-2</v>
      </c>
      <c r="F10" s="78">
        <v>4.0999999000000002E-2</v>
      </c>
      <c r="G10" s="78">
        <v>4.0999999000000002E-2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1.1000000000000001E-2</v>
      </c>
      <c r="F11" s="78">
        <v>6.9999999999999993E-3</v>
      </c>
      <c r="G11" s="78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0.10836548160999999</v>
      </c>
      <c r="M14" s="80">
        <v>8.7664409353050005E-2</v>
      </c>
      <c r="N14" s="80">
        <v>8.4480787415200001E-2</v>
      </c>
      <c r="O14" s="80">
        <v>9.7947167278999991E-2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5.9617287963313052E-2</v>
      </c>
      <c r="M15" s="77">
        <f t="shared" si="0"/>
        <v>4.822858957378777E-2</v>
      </c>
      <c r="N15" s="77">
        <f t="shared" si="0"/>
        <v>4.6477119428357166E-2</v>
      </c>
      <c r="O15" s="77">
        <f t="shared" si="0"/>
        <v>5.3885650579013164E-2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</v>
      </c>
      <c r="D2" s="78">
        <v>0.32700000000000001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0.13100000000000001</v>
      </c>
      <c r="D3" s="78">
        <v>0.14099999999999999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0.30499999999999999</v>
      </c>
      <c r="D4" s="78">
        <v>0.42799999999999999</v>
      </c>
      <c r="E4" s="78">
        <v>0.73499999999999999</v>
      </c>
      <c r="F4" s="78">
        <v>0.47799999999999998</v>
      </c>
      <c r="G4" s="78">
        <v>0</v>
      </c>
    </row>
    <row r="5" spans="1:7" x14ac:dyDescent="0.25">
      <c r="B5" s="43" t="s">
        <v>169</v>
      </c>
      <c r="C5" s="77">
        <f>1-SUM(C2:C4)</f>
        <v>4.4000000000000039E-2</v>
      </c>
      <c r="D5" s="77">
        <f t="shared" ref="D5:G5" si="0">1-SUM(D2:D4)</f>
        <v>0.10400000000000009</v>
      </c>
      <c r="E5" s="77">
        <f t="shared" si="0"/>
        <v>0.26500000000000001</v>
      </c>
      <c r="F5" s="77">
        <f t="shared" si="0"/>
        <v>0.52200000000000002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0.13303999999999999</v>
      </c>
      <c r="D2" s="28">
        <v>0.13117999999999999</v>
      </c>
      <c r="E2" s="28">
        <v>0.12928000000000001</v>
      </c>
      <c r="F2" s="28">
        <v>0.12742000000000001</v>
      </c>
      <c r="G2" s="28">
        <v>0.12561</v>
      </c>
      <c r="H2" s="28">
        <v>0.12384000000000001</v>
      </c>
      <c r="I2" s="28">
        <v>0.12211</v>
      </c>
      <c r="J2" s="28">
        <v>0.12043</v>
      </c>
      <c r="K2" s="28">
        <v>0.11878999999999999</v>
      </c>
      <c r="L2">
        <v>0.11718000000000001</v>
      </c>
      <c r="M2">
        <v>0.11562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5.1929999999999997E-2</v>
      </c>
      <c r="D4" s="28">
        <v>5.2140000000000006E-2</v>
      </c>
      <c r="E4" s="28">
        <v>5.2440000000000001E-2</v>
      </c>
      <c r="F4" s="28">
        <v>5.2760000000000001E-2</v>
      </c>
      <c r="G4" s="28">
        <v>5.3089999999999998E-2</v>
      </c>
      <c r="H4" s="28">
        <v>5.3429999999999998E-2</v>
      </c>
      <c r="I4" s="28">
        <v>5.3780000000000001E-2</v>
      </c>
      <c r="J4" s="28">
        <v>5.4150000000000004E-2</v>
      </c>
      <c r="K4" s="28">
        <v>5.4519999999999999E-2</v>
      </c>
      <c r="L4">
        <v>5.4909999999999994E-2</v>
      </c>
      <c r="M4">
        <v>5.5300000000000002E-2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0.10836548160999999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0.32700000000000001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0.47799999999999998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14.928000000000001</v>
      </c>
      <c r="D13" s="28">
        <v>14.734</v>
      </c>
      <c r="E13" s="28">
        <v>14.526999999999999</v>
      </c>
      <c r="F13" s="28">
        <v>14.316000000000001</v>
      </c>
      <c r="G13" s="28">
        <v>14.105</v>
      </c>
      <c r="H13" s="28">
        <v>13.898999999999999</v>
      </c>
      <c r="I13" s="28">
        <v>13.637</v>
      </c>
      <c r="J13" s="28">
        <v>13.459</v>
      </c>
      <c r="K13" s="28">
        <v>13.180999999999999</v>
      </c>
      <c r="L13">
        <v>12.984</v>
      </c>
      <c r="M13">
        <v>12.769</v>
      </c>
    </row>
    <row r="14" spans="1:13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91.27399970601509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43.717353164893979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935.6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1.4824883808812164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2.2945546069045446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2.2945546069045446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2.2945546069045446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2.2945546069045446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14.73506506491457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14.73506506491457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1.474307802764647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21.412062375026149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17.19927253299581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25.79440028261962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5.2081376493661535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20.734427315471159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20.732258472733282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7.2019890486705682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12.370238701515825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1.3828330282149173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189.52381055775763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298.86239699984708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298.86239699984708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3.2374309865658213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0.94400000000000006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2.595041032255518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3.2602155885318602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2020-07-16T02:32:36Z</dcterms:modified>
</cp:coreProperties>
</file>