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fr\"/>
    </mc:Choice>
  </mc:AlternateContent>
  <xr:revisionPtr revIDLastSave="0" documentId="13_ncr:1_{5B5A27C4-6C6A-402D-A7E8-68562AC56F43}" xr6:coauthVersionLast="47" xr6:coauthVersionMax="47" xr10:uidLastSave="{00000000-0000-0000-0000-000000000000}"/>
  <bookViews>
    <workbookView xWindow="-28920" yWindow="-120" windowWidth="29040" windowHeight="15840" tabRatio="961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6" i="2" l="1"/>
  <c r="I18" i="2"/>
  <c r="I30" i="2"/>
  <c r="I4" i="2"/>
  <c r="I24" i="2"/>
  <c r="I3" i="2"/>
  <c r="A26" i="2"/>
  <c r="I12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<sst xmlns="http://schemas.openxmlformats.org/spreadsheetml/2006/main" count="2089" uniqueCount="337">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</sst>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9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13</v>
      </c>
      <c r="B1" s="31" t="s">
        <v>5</v>
      </c>
      <c r="C1" s="31" t="s">
        <v>66</v>
      </c>
    </row>
    <row r="2" spans="1:3" ht="16" customHeight="1" x14ac:dyDescent="0.3">
      <c r="A2" s="8" t="s">
        <v>14</v>
      </c>
      <c r="B2" s="31"/>
      <c r="C2" s="31"/>
    </row>
    <row r="3" spans="1:3" ht="16" customHeight="1" x14ac:dyDescent="0.3">
      <c r="A3" s="1"/>
      <c r="B3" s="5" t="s">
        <v>15</v>
      </c>
      <c r="C3" s="49">
        <v>2017</v>
      </c>
    </row>
    <row r="4" spans="1:3" ht="16" customHeight="1" x14ac:dyDescent="0.3">
      <c r="A4" s="1"/>
      <c r="B4" s="5" t="s">
        <v>16</v>
      </c>
      <c r="C4" s="50">
        <v>2030</v>
      </c>
    </row>
    <row r="5" spans="1:3" ht="16" customHeight="1" x14ac:dyDescent="0.3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" x14ac:dyDescent="0.25">
      <c r="B33" s="27" t="s">
        <v>41</v>
      </c>
      <c r="C33" s="116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3">
      <c r="A63" s="4"/>
    </row>
  </sheetData>
  <sheetProtection algorithmName="SHA-512" hashValue="EQ4mgZt/zsK+mfNmTNP7u5kqFRTVvN6hXp/txMrnClIbcHP7hzR0YCgRUG3G5lSJCp2QDp7LvugIsjUX2wDs4A==" saltValue="dHvuqpWWhXaDoQHrVcg8b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40" customWidth="1"/>
    <col min="2" max="2" width="20" style="28" customWidth="1"/>
    <col min="3" max="3" width="20.453125" style="28" customWidth="1"/>
    <col min="4" max="4" width="20.1796875" style="28" customWidth="1"/>
    <col min="5" max="5" width="36.26953125" style="28" bestFit="1" customWidth="1"/>
    <col min="6" max="6" width="23" style="28" bestFit="1" customWidth="1"/>
    <col min="7" max="7" width="22.7265625" style="28" bestFit="1" customWidth="1"/>
    <col min="8" max="16384" width="14.453125" style="28"/>
  </cols>
  <sheetData>
    <row r="1" spans="1:7" ht="39" x14ac:dyDescent="0.3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I1m5W5O+xJBfKBKpKzw2GYuT43Y7g4OzWeNP57mwoCMOQxlnaCFRYmfGWoX+2G5ALRkAtrpZSqYFO003gE+4YQ==" saltValue="1lqaFsmurtsewfuoSfje2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53125" defaultRowHeight="12.5" x14ac:dyDescent="0.25"/>
  <cols>
    <col min="1" max="1" width="53" style="40" bestFit="1" customWidth="1"/>
    <col min="2" max="2" width="47.81640625" style="28" customWidth="1"/>
    <col min="3" max="3" width="42.453125" style="28" customWidth="1"/>
    <col min="4" max="16384" width="11.453125" style="28"/>
  </cols>
  <sheetData>
    <row r="1" spans="1:3" ht="13" x14ac:dyDescent="0.3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MDnd5nSxTwh789DE5M729t9GjyKWb/QT8eoW8gkA7ojSkmOv/LJzxzpsqAeE63Y7ZEN/fCEkLy4VuKIH1cVMJQ==" saltValue="moLjRPCAdBTnFVkUB4YP1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8" customWidth="1"/>
    <col min="2" max="16384" width="11.453125" style="28"/>
  </cols>
  <sheetData>
    <row r="1" spans="1:1" ht="13" x14ac:dyDescent="0.3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ZSrO1h9ra1ETdLeWdov01S7hSAHCVh5ThLr1HEGMbf50J8bgU+9QE9Z53yRdaO2lZeW0CnTjEaQAi/G4puqT4w==" saltValue="vNGQpGxE2FTjOVRmhxbp5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DQ4YMeBOZSSDs/JZM9wvES5R3CcRmki06DlyAwwkiIfaPtIrA7kwSSqAzTh0GY9mWiMSnqwXrBp+qq4k3E2L0g==" saltValue="kxfXnQDA50xvSrg2GJ13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3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3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lh38bH4I/oatVWWwhHBc3Glzj/mXsz8rkdTvlFohmj3v4gdi4iY47p11vRthKIii72loUGD9C3ocPUyA8TjF3Q==" saltValue="DgWrY6rkUgKkon1mTW598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X40tK3o71jf2mnFdhZow8/iul0ovrN+SsCXBt/vA1HJIXPZIAZ4fxPAX0bVYvsuCm8A+AQoPgsL3KJXW3oQ9Tg==" saltValue="AeOxu9QzxIuJ4nkjeEJI+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28" customWidth="1"/>
    <col min="2" max="2" width="12.453125" style="28" customWidth="1"/>
    <col min="3" max="4" width="11.453125" style="28"/>
    <col min="5" max="5" width="17.453125" style="28" customWidth="1"/>
    <col min="6" max="16384" width="11.453125" style="28"/>
  </cols>
  <sheetData>
    <row r="1" spans="1:5" ht="13" x14ac:dyDescent="0.3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4" x14ac:dyDescent="0.3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4" x14ac:dyDescent="0.3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4" x14ac:dyDescent="0.3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4" x14ac:dyDescent="0.3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4" x14ac:dyDescent="0.3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4" x14ac:dyDescent="0.3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4" x14ac:dyDescent="0.3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4" x14ac:dyDescent="0.3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4" x14ac:dyDescent="0.3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52id5agVyQIdHEo6eEWXrRkCzjRat1KcGKgp4fEUiLWhhMTFWjKVIrrFdy3s4lic61tdPU1zvMs8CKqdrpI5YA==" saltValue="EI7jZBZtMRVm8/EfSjhH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796875" defaultRowHeight="15.75" customHeight="1" x14ac:dyDescent="0.35"/>
  <cols>
    <col min="1" max="1" width="22.26953125" style="43" bestFit="1" customWidth="1"/>
    <col min="2" max="2" width="58.81640625" style="43" bestFit="1" customWidth="1"/>
    <col min="3" max="3" width="9.453125" style="43" bestFit="1" customWidth="1"/>
    <col min="4" max="4" width="11.1796875" style="43" bestFit="1" customWidth="1"/>
    <col min="5" max="5" width="12" style="43" bestFit="1" customWidth="1"/>
    <col min="6" max="7" width="13.1796875" style="43" bestFit="1" customWidth="1"/>
    <col min="8" max="11" width="15.26953125" style="43" bestFit="1" customWidth="1"/>
    <col min="12" max="15" width="16.81640625" style="43" bestFit="1" customWidth="1"/>
    <col min="16" max="16384" width="16.1796875" style="43"/>
  </cols>
  <sheetData>
    <row r="1" spans="1:15" ht="15.75" customHeight="1" x14ac:dyDescent="0.35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5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5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5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5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5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5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5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5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5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5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5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5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5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5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5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5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5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5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5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5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5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5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5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5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5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35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5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5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5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5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5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5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5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5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5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5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5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5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5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5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5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YUczO1jQJKRqj4CToHAJaFAR/3hT62/QvUEew7n76yWhhE0bScJxQOS28n/miHAkoqN50qNwvxaxpjLwYBlVlw==" saltValue="JnFJXLT2LxnafFXFmJiK9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28" bestFit="1" customWidth="1"/>
    <col min="2" max="2" width="8.7265625" style="28" bestFit="1" customWidth="1"/>
    <col min="3" max="3" width="8.81640625" style="28" bestFit="1" customWidth="1"/>
    <col min="4" max="4" width="18.26953125" style="28" bestFit="1" customWidth="1"/>
    <col min="5" max="5" width="17.453125" style="28" bestFit="1" customWidth="1"/>
    <col min="6" max="6" width="13.54296875" style="28" bestFit="1" customWidth="1"/>
    <col min="7" max="7" width="9.7265625" style="28" bestFit="1" customWidth="1"/>
    <col min="8" max="8" width="8.81640625" style="28" bestFit="1" customWidth="1"/>
    <col min="9" max="9" width="14.7265625" style="28" bestFit="1" customWidth="1"/>
    <col min="10" max="10" width="15.26953125" style="28" bestFit="1" customWidth="1"/>
    <col min="11" max="16384" width="12.7265625" style="28"/>
  </cols>
  <sheetData>
    <row r="1" spans="1:11" ht="13" x14ac:dyDescent="0.3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6vHxXjlmla6N2lbhd71Z0eD+vN9P3RkJsTl3bX1K+A7jfjPib6GsuhrEQ2QGZWfqmSQP1fy4108gUzmpK4cKvg==" saltValue="9Nt+z+uuVq4swOWFVfdRo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8" bestFit="1" customWidth="1"/>
    <col min="2" max="2" width="8.7265625" style="28" bestFit="1" customWidth="1"/>
    <col min="3" max="3" width="8.81640625" style="28" bestFit="1" customWidth="1"/>
    <col min="4" max="4" width="18.26953125" style="28" bestFit="1" customWidth="1"/>
    <col min="5" max="5" width="17.453125" style="28" bestFit="1" customWidth="1"/>
    <col min="6" max="6" width="13.54296875" style="28" bestFit="1" customWidth="1"/>
    <col min="7" max="7" width="9.7265625" style="28" bestFit="1" customWidth="1"/>
    <col min="8" max="8" width="8.81640625" style="28" bestFit="1" customWidth="1"/>
    <col min="9" max="9" width="14.7265625" style="28" bestFit="1" customWidth="1"/>
    <col min="10" max="10" width="15.26953125" style="28" bestFit="1" customWidth="1"/>
    <col min="11" max="16384" width="12.7265625" style="28"/>
  </cols>
  <sheetData>
    <row r="1" spans="1:11" ht="13" x14ac:dyDescent="0.3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djIIneZupNLphBCPNnDQwtkfsUj1O/g3ogGhXvWoRrAkqcM3zYbSiNmvx4IUgjlDw1PLxjYR3UOBm+kaJoSx0Q==" saltValue="zxXDPEC5PToCcQj6l3yog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LIxxrzhsEDa/0gkWvgk0nZulpTJtbnmTjIkIg1NwQcQrzctYGeo7+Uo7xikPGCGrV1/liKN+2kBCOXArGYicQA==" saltValue="LLB3txkdCqMQhx3QsJWqq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28" customWidth="1"/>
    <col min="2" max="2" width="15" style="28" customWidth="1"/>
    <col min="3" max="3" width="14.7265625" style="28" customWidth="1"/>
    <col min="4" max="16384" width="12.7265625" style="28"/>
  </cols>
  <sheetData>
    <row r="1" spans="1:10" ht="13" x14ac:dyDescent="0.3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ht="13" x14ac:dyDescent="0.3">
      <c r="A2" s="30" t="s">
        <v>232</v>
      </c>
      <c r="B2" s="114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4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4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4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4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4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4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4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4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4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4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4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4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4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4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ht="13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ht="13" x14ac:dyDescent="0.3">
      <c r="A19" s="30" t="s">
        <v>233</v>
      </c>
      <c r="B19" s="114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4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4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4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4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4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4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4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4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4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4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4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4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4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4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ht="13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ht="13" x14ac:dyDescent="0.3">
      <c r="A36" s="78" t="s">
        <v>234</v>
      </c>
      <c r="B36" s="114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4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4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4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4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4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4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4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4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4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4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4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4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4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4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ht="13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ht="13" x14ac:dyDescent="0.3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ht="13" x14ac:dyDescent="0.3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ht="13" x14ac:dyDescent="0.3">
      <c r="A55" s="30" t="s">
        <v>236</v>
      </c>
      <c r="B55" s="114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4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4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4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4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4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4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4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4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4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4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4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4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4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4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ht="13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ht="13" x14ac:dyDescent="0.3">
      <c r="A72" s="30" t="s">
        <v>237</v>
      </c>
      <c r="B72" s="114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4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4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4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4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4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4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4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4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4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4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4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4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4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4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ht="13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ht="13" x14ac:dyDescent="0.3">
      <c r="A89" s="78" t="s">
        <v>238</v>
      </c>
      <c r="B89" s="114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4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4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4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4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4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4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4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4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4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4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4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4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4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4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ht="13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ht="13" x14ac:dyDescent="0.3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ht="13" x14ac:dyDescent="0.3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ht="13" x14ac:dyDescent="0.3">
      <c r="A108" s="30" t="s">
        <v>240</v>
      </c>
      <c r="B108" s="114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4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4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4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4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4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4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4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4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4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4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4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4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4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4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ht="13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ht="13" x14ac:dyDescent="0.3">
      <c r="A125" s="30" t="s">
        <v>241</v>
      </c>
      <c r="B125" s="114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4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4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4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4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4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4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4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4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4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4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4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4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4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4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ht="13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ht="13" x14ac:dyDescent="0.3">
      <c r="A142" s="78" t="s">
        <v>242</v>
      </c>
      <c r="B142" s="114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4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4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4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4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4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4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4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4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4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4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4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4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4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4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ht="13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bmYrsM0SGro+R2mSZ3Xt2koRuET3d3N0YVjAPeyw0DdQUXq2freP+W1Wqg0CXnoKPniJY2bhYjWFbAI6F5/5Cg==" saltValue="VokvcnGmBUa5kvehQJbgx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28" customWidth="1"/>
    <col min="2" max="2" width="34.1796875" style="28" customWidth="1"/>
    <col min="3" max="3" width="11.26953125" style="28" bestFit="1" customWidth="1"/>
    <col min="4" max="4" width="11.81640625" style="28" customWidth="1"/>
    <col min="5" max="6" width="15" style="28" customWidth="1"/>
    <col min="7" max="16384" width="16.1796875" style="28"/>
  </cols>
  <sheetData>
    <row r="1" spans="1:6" s="80" customFormat="1" ht="18.75" customHeight="1" x14ac:dyDescent="0.3">
      <c r="A1" s="79" t="s">
        <v>243</v>
      </c>
    </row>
    <row r="2" spans="1:6" ht="15.75" customHeight="1" x14ac:dyDescent="0.3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3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3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3">
      <c r="A11" s="79" t="s">
        <v>245</v>
      </c>
      <c r="C11" s="88"/>
      <c r="D11" s="89"/>
      <c r="E11" s="89"/>
      <c r="F11" s="89"/>
    </row>
    <row r="12" spans="1:6" ht="15.75" customHeight="1" x14ac:dyDescent="0.3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3">
      <c r="A16" s="30"/>
      <c r="B16" s="46"/>
      <c r="C16" s="90"/>
      <c r="D16" s="76"/>
      <c r="E16" s="76"/>
      <c r="F16" s="76"/>
    </row>
    <row r="17" spans="1:6" ht="15.75" customHeight="1" x14ac:dyDescent="0.3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3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3">
      <c r="A28" s="79" t="s">
        <v>243</v>
      </c>
    </row>
    <row r="29" spans="1:6" ht="15.75" customHeight="1" x14ac:dyDescent="0.3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3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3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3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3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3">
      <c r="A43" s="30"/>
      <c r="B43" s="46"/>
      <c r="C43" s="90"/>
      <c r="D43" s="76"/>
      <c r="E43" s="76"/>
      <c r="F43" s="76"/>
    </row>
    <row r="44" spans="1:6" ht="15.75" customHeight="1" x14ac:dyDescent="0.3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3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3">
      <c r="A55" s="79" t="s">
        <v>243</v>
      </c>
    </row>
    <row r="56" spans="1:6" ht="15.75" customHeight="1" x14ac:dyDescent="0.3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3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3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3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3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3">
      <c r="A70" s="30"/>
      <c r="B70" s="46"/>
      <c r="C70" s="90"/>
      <c r="D70" s="76"/>
      <c r="E70" s="76"/>
      <c r="F70" s="76"/>
    </row>
    <row r="71" spans="1:6" ht="15.75" customHeight="1" x14ac:dyDescent="0.3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apFTu4t02iBTSd01HSQnmn8UAZ/CPzPE1WMp/64TtsA7ogD+K7KAXzNEbcQXWTiauoXCftmE1nPOiUiZ1DFfGQ==" saltValue="plsDv6GYGJRC00Ggarwj4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265625" defaultRowHeight="12.5" x14ac:dyDescent="0.25"/>
  <cols>
    <col min="1" max="1" width="27.26953125" style="28" customWidth="1"/>
    <col min="2" max="2" width="26.81640625" style="28" customWidth="1"/>
    <col min="3" max="3" width="18.26953125" style="28" customWidth="1"/>
    <col min="4" max="8" width="14.7265625" style="28" customWidth="1"/>
    <col min="9" max="12" width="15.26953125" style="28" bestFit="1" customWidth="1"/>
    <col min="13" max="16" width="16.81640625" style="28" bestFit="1" customWidth="1"/>
    <col min="17" max="16384" width="12.7265625" style="28"/>
  </cols>
  <sheetData>
    <row r="1" spans="1:16" s="80" customFormat="1" ht="13" x14ac:dyDescent="0.3">
      <c r="A1" s="79" t="s">
        <v>264</v>
      </c>
    </row>
    <row r="2" spans="1:16" ht="13" x14ac:dyDescent="0.3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ht="13" x14ac:dyDescent="0.3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ht="13" x14ac:dyDescent="0.3">
      <c r="A28" s="79" t="s">
        <v>278</v>
      </c>
    </row>
    <row r="29" spans="1:16" ht="13" x14ac:dyDescent="0.3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ht="13" x14ac:dyDescent="0.3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ht="13" x14ac:dyDescent="0.3">
      <c r="A55" s="79" t="s">
        <v>271</v>
      </c>
    </row>
    <row r="56" spans="1:16" ht="26" x14ac:dyDescent="0.3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ht="13" x14ac:dyDescent="0.3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ht="13" x14ac:dyDescent="0.3">
      <c r="A64" s="79" t="s">
        <v>275</v>
      </c>
    </row>
    <row r="65" spans="1:16" ht="26" x14ac:dyDescent="0.3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ht="13" x14ac:dyDescent="0.3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ht="13" x14ac:dyDescent="0.3">
      <c r="A103" s="79" t="s">
        <v>277</v>
      </c>
    </row>
    <row r="104" spans="1:16" ht="26" x14ac:dyDescent="0.3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ht="13" x14ac:dyDescent="0.3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ht="13" x14ac:dyDescent="0.3">
      <c r="A110" s="107" t="s">
        <v>235</v>
      </c>
      <c r="H110" s="107"/>
    </row>
    <row r="111" spans="1:16" ht="13" x14ac:dyDescent="0.3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ht="13" x14ac:dyDescent="0.3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ht="13" x14ac:dyDescent="0.3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ht="13" x14ac:dyDescent="0.3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ht="13" x14ac:dyDescent="0.3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ht="13" x14ac:dyDescent="0.3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ht="13" x14ac:dyDescent="0.3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" x14ac:dyDescent="0.3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ht="13" x14ac:dyDescent="0.3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ht="13" x14ac:dyDescent="0.3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" x14ac:dyDescent="0.3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ht="13" x14ac:dyDescent="0.3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ht="13" x14ac:dyDescent="0.3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" x14ac:dyDescent="0.3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ht="13" x14ac:dyDescent="0.3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ht="13" x14ac:dyDescent="0.3">
      <c r="A220" s="107" t="s">
        <v>239</v>
      </c>
      <c r="H220" s="107"/>
    </row>
    <row r="221" spans="1:9" ht="13" x14ac:dyDescent="0.3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ht="13" x14ac:dyDescent="0.3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ht="13" x14ac:dyDescent="0.3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ht="13" x14ac:dyDescent="0.3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ht="13" x14ac:dyDescent="0.3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ht="13" x14ac:dyDescent="0.3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ht="13" x14ac:dyDescent="0.3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" x14ac:dyDescent="0.3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ht="13" x14ac:dyDescent="0.3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ht="13" x14ac:dyDescent="0.3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" x14ac:dyDescent="0.3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ht="13" x14ac:dyDescent="0.3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ht="13" x14ac:dyDescent="0.3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" x14ac:dyDescent="0.3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ht="13" x14ac:dyDescent="0.3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1dTvDYk5vYLhe5T4U3prAKWI9Ju1mT5dVaduRAPbjTogLCrXhHPssps5RQcnF0xizuRjiUVHVPlJ4RAcMLY19Q==" saltValue="11IXsaO8YrH5CM57TWcD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28" customWidth="1"/>
    <col min="2" max="2" width="44.453125" style="28" customWidth="1"/>
    <col min="3" max="3" width="17.7265625" style="28" customWidth="1"/>
    <col min="4" max="4" width="17.54296875" style="28" customWidth="1"/>
    <col min="5" max="5" width="17.26953125" style="28" customWidth="1"/>
    <col min="6" max="6" width="15" style="28" customWidth="1"/>
    <col min="7" max="7" width="13.7265625" style="28" customWidth="1"/>
    <col min="8" max="16384" width="12.7265625" style="28"/>
  </cols>
  <sheetData>
    <row r="1" spans="1:7" s="80" customFormat="1" ht="14.25" customHeight="1" x14ac:dyDescent="0.3">
      <c r="A1" s="79" t="s">
        <v>233</v>
      </c>
    </row>
    <row r="2" spans="1:7" ht="14.25" customHeight="1" x14ac:dyDescent="0.3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3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3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3">
      <c r="A11" s="79" t="s">
        <v>286</v>
      </c>
    </row>
    <row r="12" spans="1:7" ht="14.25" customHeight="1" x14ac:dyDescent="0.3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3">
      <c r="A13" s="84"/>
      <c r="B13" s="46"/>
    </row>
    <row r="14" spans="1:7" s="80" customFormat="1" ht="14.25" customHeight="1" x14ac:dyDescent="0.3">
      <c r="A14" s="79" t="s">
        <v>283</v>
      </c>
    </row>
    <row r="15" spans="1:7" ht="14.25" customHeight="1" x14ac:dyDescent="0.3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3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3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3">
      <c r="A19" s="79" t="s">
        <v>288</v>
      </c>
    </row>
    <row r="20" spans="1:7" s="84" customFormat="1" ht="14.25" customHeight="1" x14ac:dyDescent="0.3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ht="13" x14ac:dyDescent="0.3">
      <c r="A23" s="107" t="s">
        <v>235</v>
      </c>
    </row>
    <row r="24" spans="1:7" ht="13" x14ac:dyDescent="0.3">
      <c r="A24" s="79" t="s">
        <v>233</v>
      </c>
      <c r="B24" s="80"/>
      <c r="C24" s="80"/>
      <c r="D24" s="80"/>
      <c r="E24" s="80"/>
      <c r="F24" s="80"/>
      <c r="G24" s="80"/>
    </row>
    <row r="25" spans="1:7" ht="13" x14ac:dyDescent="0.3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ht="13" x14ac:dyDescent="0.3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ht="13" x14ac:dyDescent="0.3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ht="13" x14ac:dyDescent="0.3">
      <c r="A34" s="79" t="s">
        <v>295</v>
      </c>
      <c r="B34" s="80"/>
      <c r="C34" s="80"/>
      <c r="D34" s="80"/>
      <c r="E34" s="80"/>
      <c r="F34" s="80"/>
      <c r="G34" s="80"/>
    </row>
    <row r="35" spans="1:7" ht="13" x14ac:dyDescent="0.3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ht="13" x14ac:dyDescent="0.3">
      <c r="A36" s="84"/>
      <c r="B36" s="46"/>
    </row>
    <row r="37" spans="1:7" ht="13" x14ac:dyDescent="0.3">
      <c r="A37" s="79" t="s">
        <v>283</v>
      </c>
      <c r="B37" s="80"/>
      <c r="C37" s="80"/>
      <c r="D37" s="80"/>
      <c r="E37" s="80"/>
      <c r="F37" s="80"/>
      <c r="G37" s="80"/>
    </row>
    <row r="38" spans="1:7" ht="13" x14ac:dyDescent="0.3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ht="13" x14ac:dyDescent="0.3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ht="13" x14ac:dyDescent="0.3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ht="13" x14ac:dyDescent="0.3">
      <c r="A42" s="79" t="s">
        <v>300</v>
      </c>
      <c r="B42" s="80"/>
      <c r="C42" s="80"/>
      <c r="D42" s="80"/>
      <c r="E42" s="80"/>
      <c r="F42" s="80"/>
      <c r="G42" s="80"/>
    </row>
    <row r="43" spans="1:7" ht="13" x14ac:dyDescent="0.3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ht="13" x14ac:dyDescent="0.3">
      <c r="A46" s="107" t="s">
        <v>239</v>
      </c>
    </row>
    <row r="47" spans="1:7" ht="13" x14ac:dyDescent="0.3">
      <c r="A47" s="79" t="s">
        <v>233</v>
      </c>
      <c r="B47" s="80"/>
      <c r="C47" s="80"/>
      <c r="D47" s="80"/>
      <c r="E47" s="80"/>
      <c r="F47" s="80"/>
      <c r="G47" s="80"/>
    </row>
    <row r="48" spans="1:7" ht="13" x14ac:dyDescent="0.3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ht="13" x14ac:dyDescent="0.3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ht="13" x14ac:dyDescent="0.3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ht="13" x14ac:dyDescent="0.3">
      <c r="A57" s="79" t="s">
        <v>308</v>
      </c>
      <c r="B57" s="80"/>
      <c r="C57" s="80"/>
      <c r="D57" s="80"/>
      <c r="E57" s="80"/>
      <c r="F57" s="80"/>
      <c r="G57" s="80"/>
    </row>
    <row r="58" spans="1:7" ht="13" x14ac:dyDescent="0.3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ht="13" x14ac:dyDescent="0.3">
      <c r="A59" s="84"/>
      <c r="B59" s="46"/>
    </row>
    <row r="60" spans="1:7" ht="13" x14ac:dyDescent="0.3">
      <c r="A60" s="79" t="s">
        <v>283</v>
      </c>
      <c r="B60" s="80"/>
      <c r="C60" s="80"/>
      <c r="D60" s="80"/>
      <c r="E60" s="80"/>
      <c r="F60" s="80"/>
      <c r="G60" s="80"/>
    </row>
    <row r="61" spans="1:7" ht="13" x14ac:dyDescent="0.3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ht="13" x14ac:dyDescent="0.3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ht="13" x14ac:dyDescent="0.3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ht="13" x14ac:dyDescent="0.3">
      <c r="A65" s="79" t="s">
        <v>313</v>
      </c>
      <c r="B65" s="80"/>
      <c r="C65" s="80"/>
      <c r="D65" s="80"/>
      <c r="E65" s="80"/>
      <c r="F65" s="80"/>
      <c r="G65" s="80"/>
    </row>
    <row r="66" spans="1:7" ht="13" x14ac:dyDescent="0.3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ff3tECSdHAsg+eZi+XfzuV8h2oBR1xusyfIrM2LMKdNJ0QyGwiPxcviHOhQfIAMN/nEP+nAWpIR0M/W5BmD2ZQ==" saltValue="/RHenU02LTog08bo28Bd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28" customWidth="1"/>
    <col min="2" max="6" width="16.1796875" style="28"/>
    <col min="7" max="7" width="17.26953125" style="28" customWidth="1"/>
    <col min="8" max="8" width="16.1796875" style="28" customWidth="1"/>
    <col min="9" max="16384" width="16.1796875" style="28"/>
  </cols>
  <sheetData>
    <row r="1" spans="1:6" ht="15.75" customHeight="1" x14ac:dyDescent="0.3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3">
      <c r="A15" s="107" t="s">
        <v>235</v>
      </c>
    </row>
    <row r="16" spans="1:6" ht="15.75" customHeight="1" x14ac:dyDescent="0.3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3">
      <c r="A30" s="107" t="s">
        <v>239</v>
      </c>
    </row>
    <row r="31" spans="1:6" ht="15.75" customHeight="1" x14ac:dyDescent="0.3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IvCM72LyLDCHjbvd+Sco/u5ogu1DEuSXI2fvoNVQniEc+8PNIJBDFWvR64vWYv8q2dbfSNzNeu+EzdQ33rATmQ==" saltValue="IV/Wh233K6XbK3d+TbhBK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265625" defaultRowHeight="12.5" x14ac:dyDescent="0.25"/>
  <cols>
    <col min="1" max="1" width="22.54296875" style="28" customWidth="1"/>
    <col min="2" max="2" width="58.81640625" style="28" bestFit="1" customWidth="1"/>
    <col min="3" max="15" width="15" style="28" customWidth="1"/>
    <col min="16" max="16384" width="12.7265625" style="28"/>
  </cols>
  <sheetData>
    <row r="1" spans="1:15" ht="35.25" customHeight="1" x14ac:dyDescent="0.3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ht="13" x14ac:dyDescent="0.3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ht="13" x14ac:dyDescent="0.3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ht="13" x14ac:dyDescent="0.3">
      <c r="A23" s="107" t="s">
        <v>235</v>
      </c>
    </row>
    <row r="24" spans="1:15" ht="13" x14ac:dyDescent="0.3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ht="13" x14ac:dyDescent="0.3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ht="13" x14ac:dyDescent="0.3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ht="13" x14ac:dyDescent="0.3">
      <c r="A46" s="107" t="s">
        <v>239</v>
      </c>
    </row>
    <row r="47" spans="1:15" ht="13" x14ac:dyDescent="0.3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ht="13" x14ac:dyDescent="0.3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ht="13" x14ac:dyDescent="0.3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g63BeAew6Ndaj6Z8IejRypNBBzAABoLGg0QAQDaIgqtqqcDmhsbe00YPRD3HxRLGAcf4utGutwFhGMcMPW7KtQ==" saltValue="kVVp7uWLs0x1EjHVLGOE8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265625" defaultRowHeight="12.5" x14ac:dyDescent="0.25"/>
  <cols>
    <col min="1" max="1" width="21.26953125" style="28" customWidth="1"/>
    <col min="2" max="2" width="27.7265625" style="28" customWidth="1"/>
    <col min="3" max="7" width="15.54296875" style="28" customWidth="1"/>
    <col min="8" max="16384" width="12.7265625" style="28"/>
  </cols>
  <sheetData>
    <row r="1" spans="1:7" ht="13" x14ac:dyDescent="0.3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ht="13" x14ac:dyDescent="0.3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ht="13" x14ac:dyDescent="0.3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ht="13" x14ac:dyDescent="0.3">
      <c r="A7" s="107" t="s">
        <v>331</v>
      </c>
    </row>
    <row r="8" spans="1:7" ht="13" x14ac:dyDescent="0.3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ht="13" x14ac:dyDescent="0.3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ht="13" x14ac:dyDescent="0.3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ht="13" x14ac:dyDescent="0.3">
      <c r="A14" s="107" t="s">
        <v>332</v>
      </c>
    </row>
    <row r="15" spans="1:7" ht="13" x14ac:dyDescent="0.3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ht="13" x14ac:dyDescent="0.3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ht="13" x14ac:dyDescent="0.3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zAZCYpTQJlvRmyiLusAiG7efQqIP3BehOeIO/35Zh3ari2ItfTeV22gc6VtzukhujLIQeavKuYA4GKC/SSz4Q==" saltValue="jsnxWwfskiPrOjvHoEfqp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C49" sqref="C49"/>
    </sheetView>
  </sheetViews>
  <sheetFormatPr defaultColWidth="12.7265625" defaultRowHeight="12.5" x14ac:dyDescent="0.25"/>
  <cols>
    <col min="1" max="1" width="53" style="40" customWidth="1"/>
    <col min="2" max="2" width="30.54296875" style="40" customWidth="1"/>
    <col min="3" max="3" width="24.7265625" style="40" customWidth="1"/>
    <col min="4" max="4" width="15" style="28" customWidth="1"/>
    <col min="5" max="5" width="13.7265625" style="28" customWidth="1"/>
    <col min="6" max="6" width="14.453125" style="28" customWidth="1"/>
    <col min="7" max="7" width="12.7265625" style="28"/>
    <col min="8" max="8" width="17.54296875" style="28" customWidth="1"/>
    <col min="9" max="16384" width="12.7265625" style="28"/>
  </cols>
  <sheetData>
    <row r="1" spans="1:8" ht="13" x14ac:dyDescent="0.3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ht="13" x14ac:dyDescent="0.3">
      <c r="A55" s="111" t="s">
        <v>331</v>
      </c>
      <c r="B55" s="112"/>
      <c r="C55" s="112"/>
    </row>
    <row r="56" spans="1:8" ht="13" x14ac:dyDescent="0.3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ht="13" x14ac:dyDescent="0.3">
      <c r="A110" s="111" t="s">
        <v>332</v>
      </c>
      <c r="B110" s="112"/>
      <c r="C110" s="112"/>
    </row>
    <row r="111" spans="1:8" ht="13" x14ac:dyDescent="0.3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iV9kkqa6T+ga6kTBVnV1RYag+TMQPidKeyc6KQ0c6XrC8Q03G4+r45UZnHcPQNB6f0McMuGmWZCHIQJr2q78hA==" saltValue="PKxTfwbnRNgMuQ9H+ZwYp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265625" defaultRowHeight="12.5" x14ac:dyDescent="0.25"/>
  <cols>
    <col min="1" max="1" width="28" style="28" customWidth="1"/>
    <col min="2" max="2" width="27.453125" style="28" customWidth="1"/>
    <col min="3" max="3" width="23.7265625" style="28" customWidth="1"/>
    <col min="4" max="7" width="17.26953125" style="28" customWidth="1"/>
    <col min="8" max="16384" width="12.7265625" style="28"/>
  </cols>
  <sheetData>
    <row r="1" spans="1:8" ht="13" x14ac:dyDescent="0.3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ht="13" x14ac:dyDescent="0.3">
      <c r="A9" s="107" t="s">
        <v>331</v>
      </c>
    </row>
    <row r="10" spans="1:8" ht="13" x14ac:dyDescent="0.3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ht="13" x14ac:dyDescent="0.3">
      <c r="A18" s="107" t="s">
        <v>332</v>
      </c>
    </row>
    <row r="19" spans="1:7" ht="13" x14ac:dyDescent="0.3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D4hAw3/Jie5ULl570nLLTFKDK464NCC14PjMXatjerv0VyuHilDlHHztu5HFK8oOr0AX3t1KbMKUl1ivUvpbgQ==" saltValue="ARycf0HUpj/27U8SLH1wU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3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6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6">
        <f>SUM(C14:C22)</f>
        <v>1</v>
      </c>
      <c r="D23" s="116">
        <f t="shared" ref="D23:F23" si="0">SUM(D14:D22)</f>
        <v>1</v>
      </c>
      <c r="E23" s="116">
        <f t="shared" si="0"/>
        <v>1</v>
      </c>
      <c r="F23" s="116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6">
        <f>SUM(C26:C34)</f>
        <v>1</v>
      </c>
    </row>
  </sheetData>
  <sheetProtection algorithmName="SHA-512" hashValue="DB/OseTfdYyItJPKjMt/HZeMlbv1fhAfwt/IM7+WxOelD9k65J/ZL1nBaqq8/TLbIQSXUy/hXc8wUxj48YxwMQ==" saltValue="ZOuRvzjeGukN0WM7rtTsB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7">
        <f>IFERROR(1-_xlfn.NORM.DIST(_xlfn.NORM.INV(SUM(C4:C5), 0, 1) + 1, 0, 1, TRUE), "")</f>
        <v>0.54471569980476653</v>
      </c>
      <c r="D2" s="117">
        <f>IFERROR(1-_xlfn.NORM.DIST(_xlfn.NORM.INV(SUM(D4:D5), 0, 1) + 1, 0, 1, TRUE), "")</f>
        <v>0.54471569980476653</v>
      </c>
      <c r="E2" s="117">
        <f>IFERROR(1-_xlfn.NORM.DIST(_xlfn.NORM.INV(SUM(E4:E5), 0, 1) + 1, 0, 1, TRUE), "")</f>
        <v>0.44982829694488635</v>
      </c>
      <c r="F2" s="117">
        <f>IFERROR(1-_xlfn.NORM.DIST(_xlfn.NORM.INV(SUM(F4:F5), 0, 1) + 1, 0, 1, TRUE), "")</f>
        <v>0.24457139941017503</v>
      </c>
      <c r="G2" s="117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7">
        <f>IFERROR(_xlfn.NORM.DIST(_xlfn.NORM.INV(SUM(C4:C5), 0, 1) + 1, 0, 1, TRUE) - SUM(C4:C5), "")</f>
        <v>0.32228430019523346</v>
      </c>
      <c r="D3" s="117">
        <f>IFERROR(_xlfn.NORM.DIST(_xlfn.NORM.INV(SUM(D4:D5), 0, 1) + 1, 0, 1, TRUE) - SUM(D4:D5), "")</f>
        <v>0.32228430019523346</v>
      </c>
      <c r="E3" s="117">
        <f>IFERROR(_xlfn.NORM.DIST(_xlfn.NORM.INV(SUM(E4:E5), 0, 1) + 1, 0, 1, TRUE) - SUM(E4:E5), "")</f>
        <v>0.35908666207150708</v>
      </c>
      <c r="F3" s="117">
        <f>IFERROR(_xlfn.NORM.DIST(_xlfn.NORM.INV(SUM(F4:F5), 0, 1) + 1, 0, 1, TRUE) - SUM(F4:F5), "")</f>
        <v>0.37651189492768178</v>
      </c>
      <c r="G3" s="117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7">
        <f>IFERROR(1-_xlfn.NORM.DIST(_xlfn.NORM.INV(SUM(C10:C11), 0, 1) + 1, 0, 1, TRUE), "")</f>
        <v>0.6241955901533508</v>
      </c>
      <c r="D8" s="117">
        <f>IFERROR(1-_xlfn.NORM.DIST(_xlfn.NORM.INV(SUM(D10:D11), 0, 1) + 1, 0, 1, TRUE), "")</f>
        <v>0.6241955901533508</v>
      </c>
      <c r="E8" s="117">
        <f>IFERROR(1-_xlfn.NORM.DIST(_xlfn.NORM.INV(SUM(E10:E11), 0, 1) + 1, 0, 1, TRUE), "")</f>
        <v>0.68355843805440353</v>
      </c>
      <c r="F8" s="117">
        <f>IFERROR(1-_xlfn.NORM.DIST(_xlfn.NORM.INV(SUM(F10:F11), 0, 1) + 1, 0, 1, TRUE), "")</f>
        <v>0.73228840888273117</v>
      </c>
      <c r="G8" s="117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7">
        <f>IFERROR(_xlfn.NORM.DIST(_xlfn.NORM.INV(SUM(C10:C11), 0, 1) + 1, 0, 1, TRUE) - SUM(C10:C11), "")</f>
        <v>0.28180440984664923</v>
      </c>
      <c r="D9" s="117">
        <f>IFERROR(_xlfn.NORM.DIST(_xlfn.NORM.INV(SUM(D10:D11), 0, 1) + 1, 0, 1, TRUE) - SUM(D10:D11), "")</f>
        <v>0.28180440984664923</v>
      </c>
      <c r="E9" s="117">
        <f>IFERROR(_xlfn.NORM.DIST(_xlfn.NORM.INV(SUM(E10:E11), 0, 1) + 1, 0, 1, TRUE) - SUM(E10:E11), "")</f>
        <v>0.2466938696379041</v>
      </c>
      <c r="F9" s="117">
        <f>IFERROR(_xlfn.NORM.DIST(_xlfn.NORM.INV(SUM(F10:F11), 0, 1) + 1, 0, 1, TRUE) - SUM(F10:F11), "")</f>
        <v>0.21506846670192739</v>
      </c>
      <c r="G9" s="117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7">
        <f t="shared" ref="C15:O15" si="0">iron_deficiency_anaemia*C14</f>
        <v>4.2000000000000003E-2</v>
      </c>
      <c r="D15" s="117">
        <f t="shared" si="0"/>
        <v>4.2000000000000003E-2</v>
      </c>
      <c r="E15" s="117">
        <f t="shared" si="0"/>
        <v>0.32801999999999998</v>
      </c>
      <c r="F15" s="117">
        <f t="shared" si="0"/>
        <v>0.30639</v>
      </c>
      <c r="G15" s="117">
        <f t="shared" si="0"/>
        <v>0.20314000000000002</v>
      </c>
      <c r="H15" s="117">
        <f t="shared" si="0"/>
        <v>0.19865999999999998</v>
      </c>
      <c r="I15" s="117">
        <f t="shared" si="0"/>
        <v>0.18773999999999999</v>
      </c>
      <c r="J15" s="117">
        <f t="shared" si="0"/>
        <v>0.18185999999999999</v>
      </c>
      <c r="K15" s="117">
        <f t="shared" si="0"/>
        <v>0.18564</v>
      </c>
      <c r="L15" s="117">
        <f t="shared" si="0"/>
        <v>0.19865999999999998</v>
      </c>
      <c r="M15" s="117">
        <f t="shared" si="0"/>
        <v>0.18773999999999999</v>
      </c>
      <c r="N15" s="117">
        <f t="shared" si="0"/>
        <v>0.18185999999999999</v>
      </c>
      <c r="O15" s="117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YdjDNpWsEGfjqqshSPcTiMJLyIFeoSoerzVAdcOrUt8UFIUm6r2MH7KaHcxKE1VqofGI6oCm5pF8M8YJtwvtQ==" saltValue="zV9RJlNu6+7p69PcoNRDM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7">
        <f>1-SUM(C2:C4)</f>
        <v>1.0000000000000009E-2</v>
      </c>
      <c r="D5" s="117">
        <f t="shared" ref="D5:G5" si="0">1-SUM(D2:D4)</f>
        <v>2.4399366085578356E-2</v>
      </c>
      <c r="E5" s="117">
        <f t="shared" si="0"/>
        <v>1.8961838681699872E-2</v>
      </c>
      <c r="F5" s="117">
        <f t="shared" si="0"/>
        <v>0.27800000000000002</v>
      </c>
      <c r="G5" s="117">
        <f t="shared" si="0"/>
        <v>1</v>
      </c>
    </row>
  </sheetData>
  <sheetProtection algorithmName="SHA-512" hashValue="4mpCH6w2sx+UdKO/B7RrBLZEjqEOYrIc02CYu0G5ciGK91eH5kcVdlC7l07Or1pHyP38S8H9Wsaj8ikDCmkeCA==" saltValue="lYbenED+IXqdA6mwsFlKj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Rf4O3mfTyVicub+dV7j0NCQLMOdccB7bHgOETdidRS5aUudVXUOrqdT+aMlLY5ij27tsACBb/aR/u5oOPkEhw==" saltValue="fUIJK0WuGg46T3SiHQe6s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26953125" customWidth="1"/>
  </cols>
  <sheetData>
    <row r="1" spans="1:2" ht="13" x14ac:dyDescent="0.3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kJteXVbcscgwZ4BJOLvdiGABO+02hYfcyV1LYXOguHzpnm1MehXplOb+h1apebPLiA+0PfzOWwDikFv8fQcpyQ==" saltValue="o1uVeXK/WuM7JPqm2gNyv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8" customWidth="1"/>
    <col min="2" max="2" width="19.1796875" style="28" customWidth="1"/>
    <col min="3" max="3" width="13.453125" style="28" customWidth="1"/>
    <col min="4" max="16384" width="11.453125" style="28"/>
  </cols>
  <sheetData>
    <row r="1" spans="1:5" ht="13" x14ac:dyDescent="0.3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ht="13" x14ac:dyDescent="0.3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b">
        <v>1</v>
      </c>
      <c r="D3" s="63"/>
      <c r="E3" s="45" t="str">
        <f>IF(E$7="","",E$7)</f>
        <v/>
      </c>
    </row>
    <row r="4" spans="1:5" x14ac:dyDescent="0.25">
      <c r="B4" s="35" t="s">
        <v>96</v>
      </c>
      <c r="C4" s="63" t="b">
        <v>1</v>
      </c>
      <c r="D4" s="63"/>
      <c r="E4" s="45" t="str">
        <f>IF(E$7="","",E$7)</f>
        <v/>
      </c>
    </row>
    <row r="5" spans="1:5" x14ac:dyDescent="0.25">
      <c r="B5" s="35" t="s">
        <v>97</v>
      </c>
      <c r="C5" s="63" t="b">
        <v>1</v>
      </c>
      <c r="D5" s="63"/>
      <c r="E5" s="45" t="str">
        <f>IF(E$7="","",E$7)</f>
        <v/>
      </c>
    </row>
    <row r="6" spans="1:5" x14ac:dyDescent="0.25">
      <c r="B6" s="35" t="s">
        <v>98</v>
      </c>
      <c r="C6" s="63" t="b">
        <v>1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ht="13" x14ac:dyDescent="0.3">
      <c r="A9" s="37" t="s">
        <v>158</v>
      </c>
      <c r="B9" s="35" t="s">
        <v>100</v>
      </c>
      <c r="C9" s="63"/>
      <c r="D9" s="63" t="b">
        <v>0</v>
      </c>
      <c r="E9" s="45" t="str">
        <f>IF(E$7="","",E$7)</f>
        <v/>
      </c>
    </row>
    <row r="10" spans="1:5" x14ac:dyDescent="0.25">
      <c r="B10" s="35" t="s">
        <v>109</v>
      </c>
      <c r="C10" s="63"/>
      <c r="D10" s="63"/>
      <c r="E10" s="45" t="str">
        <f>IF(E$7="","",E$7)</f>
        <v/>
      </c>
    </row>
    <row r="11" spans="1:5" x14ac:dyDescent="0.25">
      <c r="B11" s="35" t="s">
        <v>96</v>
      </c>
      <c r="C11" s="63"/>
      <c r="D11" s="63"/>
      <c r="E11" s="45" t="str">
        <f>IF(E$7="","",E$7)</f>
        <v/>
      </c>
    </row>
    <row r="12" spans="1:5" x14ac:dyDescent="0.25">
      <c r="B12" s="35" t="s">
        <v>97</v>
      </c>
      <c r="C12" s="63"/>
      <c r="D12" s="63"/>
      <c r="E12" s="45" t="str">
        <f>IF(E$7="","",E$7)</f>
        <v/>
      </c>
    </row>
    <row r="13" spans="1:5" x14ac:dyDescent="0.25">
      <c r="B13" s="35" t="s">
        <v>98</v>
      </c>
      <c r="C13" s="63"/>
      <c r="D13" s="63"/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 t="s">
        <v>7</v>
      </c>
    </row>
    <row r="16" spans="1:5" ht="13" x14ac:dyDescent="0.3">
      <c r="A16" s="37" t="s">
        <v>159</v>
      </c>
      <c r="B16" s="35" t="s">
        <v>100</v>
      </c>
      <c r="C16" s="63"/>
      <c r="D16" s="63" t="s">
        <v>7</v>
      </c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 t="s">
        <v>7</v>
      </c>
      <c r="E19" s="45" t="str">
        <f>IF(E$7="","",E$7)</f>
        <v/>
      </c>
    </row>
    <row r="20" spans="2:5" x14ac:dyDescent="0.25">
      <c r="B20" s="35" t="s">
        <v>98</v>
      </c>
      <c r="C20" s="63"/>
      <c r="D20" s="63" t="s">
        <v>7</v>
      </c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YipZAEJ/85aDlbEI4cpicKzaMH6qJq9Mn48JaAtqkCS3JhUEbvAPvKAO3hSmTKC5yDZk4YacEs6zbd5CEl/MRA==" saltValue="dw3AHsI/cEaETHLfyDK+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7" t="s">
        <v>5</v>
      </c>
      <c r="B1" s="39" t="s">
        <v>162</v>
      </c>
      <c r="C1" s="48" t="s">
        <v>6</v>
      </c>
      <c r="D1" s="48" t="s">
        <v>163</v>
      </c>
    </row>
    <row r="2" spans="1:4" ht="13" x14ac:dyDescent="0.3">
      <c r="A2" s="48" t="s">
        <v>160</v>
      </c>
      <c r="B2" s="35" t="s">
        <v>161</v>
      </c>
      <c r="C2" s="35" t="s">
        <v>165</v>
      </c>
      <c r="D2" s="63"/>
    </row>
    <row r="3" spans="1:4" ht="13" x14ac:dyDescent="0.3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mz+Ke21/gXE+nxHH3oVvwyK1hfDkOTC4IdPd08ooVJAXF925GMn/aZqEbSUx2gBQiAhgwPf+mIiJ8SWUINdD+g==" saltValue="0etj1GSUgz+W3ngNsCMwQ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Dom Delport</cp:lastModifiedBy>
  <dcterms:created xsi:type="dcterms:W3CDTF">2017-08-01T10:42:13Z</dcterms:created>
  <dcterms:modified xsi:type="dcterms:W3CDTF">2022-11-29T01:00:59Z</dcterms:modified>
</cp:coreProperties>
</file>