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1781224-C426-4DF4-9FA5-C8E048488B4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<sst xmlns="http://schemas.openxmlformats.org/spreadsheetml/2006/main" count="2093" uniqueCount="337">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</sst>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0.73104637145996099</v>
      </c>
    </row>
    <row r="11" spans="1:3" ht="15" customHeight="1" x14ac:dyDescent="0.25">
      <c r="B11" s="69" t="s">
        <v>11</v>
      </c>
      <c r="C11" s="32">
        <v>0.96200000000000008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0.18629999999999999</v>
      </c>
    </row>
    <row r="24" spans="1:3" ht="15" customHeight="1" x14ac:dyDescent="0.25">
      <c r="B24" s="7" t="s">
        <v>22</v>
      </c>
      <c r="C24" s="33">
        <v>0.53220000000000001</v>
      </c>
    </row>
    <row r="25" spans="1:3" ht="15" customHeight="1" x14ac:dyDescent="0.25">
      <c r="B25" s="7" t="s">
        <v>23</v>
      </c>
      <c r="C25" s="33">
        <v>0.24540000000000001</v>
      </c>
    </row>
    <row r="26" spans="1:3" ht="15" customHeight="1" x14ac:dyDescent="0.25">
      <c r="B26" s="7" t="s">
        <v>24</v>
      </c>
      <c r="C26" s="33">
        <v>3.61E-2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9.1047744999999902E-2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91.27399970601509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43.717353164893979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935.6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1.4824883808812159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14.73506506491457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14.73506506491457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14.73506506491457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14.73506506491457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14.73506506491457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14.73506506491457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1.474307802764647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21.412062375026149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21.412062375026149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17.19927253299581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25.79440028261962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5.2081376493661544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20.734427315471159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189.5238105577576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0.83911365311495534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3.2374309865658208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8.6805561005393574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0.96200000000000008</v>
      </c>
      <c r="I18" s="47">
        <f>frac_PW_health_facility</f>
        <v>0.96200000000000008</v>
      </c>
      <c r="J18" s="47">
        <f>frac_PW_health_facility</f>
        <v>0.96200000000000008</v>
      </c>
      <c r="K18" s="47">
        <f>frac_PW_health_facility</f>
        <v>0.96200000000000008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0.13754826470794676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5.894925630340575E-2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7.2456107528686503E-2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0.73104637145996099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590922.82200000004</v>
      </c>
      <c r="C2" s="37">
        <v>1406000</v>
      </c>
      <c r="D2" s="37">
        <v>2709000</v>
      </c>
      <c r="E2" s="37">
        <v>8324000</v>
      </c>
      <c r="F2" s="37">
        <v>7002000</v>
      </c>
      <c r="G2" s="9">
        <f t="shared" ref="G2:G40" si="0">C2+D2+E2+F2</f>
        <v>19441000</v>
      </c>
      <c r="H2" s="9">
        <f t="shared" ref="H2:H40" si="1">(B2 + stillbirth*B2/(1000-stillbirth))/(1-abortion)</f>
        <v>677843.9170692442</v>
      </c>
      <c r="I2" s="9">
        <f t="shared" ref="I2:I40" si="2">G2-H2</f>
        <v>18763156.082930755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588756.42400000012</v>
      </c>
      <c r="C3" s="37">
        <v>1413000</v>
      </c>
      <c r="D3" s="37">
        <v>2716000</v>
      </c>
      <c r="E3" s="37">
        <v>8432000</v>
      </c>
      <c r="F3" s="37">
        <v>7113000</v>
      </c>
      <c r="G3" s="9">
        <f t="shared" si="0"/>
        <v>19674000</v>
      </c>
      <c r="H3" s="9">
        <f t="shared" si="1"/>
        <v>675358.85531231156</v>
      </c>
      <c r="I3" s="9">
        <f t="shared" si="2"/>
        <v>18998641.14468769</v>
      </c>
    </row>
    <row r="4" spans="1:9" ht="15.75" customHeight="1" x14ac:dyDescent="0.25">
      <c r="A4" s="69">
        <f t="shared" si="3"/>
        <v>2023</v>
      </c>
      <c r="B4" s="36">
        <v>586272.05700000015</v>
      </c>
      <c r="C4" s="37">
        <v>1420000</v>
      </c>
      <c r="D4" s="37">
        <v>2725000</v>
      </c>
      <c r="E4" s="37">
        <v>8511000</v>
      </c>
      <c r="F4" s="37">
        <v>7223000</v>
      </c>
      <c r="G4" s="9">
        <f t="shared" si="0"/>
        <v>19879000</v>
      </c>
      <c r="H4" s="9">
        <f t="shared" si="1"/>
        <v>672509.05328060454</v>
      </c>
      <c r="I4" s="9">
        <f t="shared" si="2"/>
        <v>19206490.946719397</v>
      </c>
    </row>
    <row r="5" spans="1:9" ht="15.75" customHeight="1" x14ac:dyDescent="0.25">
      <c r="A5" s="69">
        <f t="shared" si="3"/>
        <v>2024</v>
      </c>
      <c r="B5" s="36">
        <v>583508.85400000017</v>
      </c>
      <c r="C5" s="37">
        <v>1425000</v>
      </c>
      <c r="D5" s="37">
        <v>2734000</v>
      </c>
      <c r="E5" s="37">
        <v>8540000</v>
      </c>
      <c r="F5" s="37">
        <v>7340000</v>
      </c>
      <c r="G5" s="9">
        <f t="shared" si="0"/>
        <v>20039000</v>
      </c>
      <c r="H5" s="9">
        <f t="shared" si="1"/>
        <v>669339.40019657218</v>
      </c>
      <c r="I5" s="9">
        <f t="shared" si="2"/>
        <v>19369660.599803429</v>
      </c>
    </row>
    <row r="6" spans="1:9" ht="15.75" customHeight="1" x14ac:dyDescent="0.25">
      <c r="A6" s="69">
        <f t="shared" si="3"/>
        <v>2025</v>
      </c>
      <c r="B6" s="36">
        <v>580437.6</v>
      </c>
      <c r="C6" s="37">
        <v>1430000</v>
      </c>
      <c r="D6" s="37">
        <v>2744000</v>
      </c>
      <c r="E6" s="37">
        <v>8501000</v>
      </c>
      <c r="F6" s="37">
        <v>7463000</v>
      </c>
      <c r="G6" s="9">
        <f t="shared" si="0"/>
        <v>20138000</v>
      </c>
      <c r="H6" s="9">
        <f t="shared" si="1"/>
        <v>665816.38371426961</v>
      </c>
      <c r="I6" s="9">
        <f t="shared" si="2"/>
        <v>19472183.61628573</v>
      </c>
    </row>
    <row r="7" spans="1:9" ht="15.75" customHeight="1" x14ac:dyDescent="0.25">
      <c r="A7" s="69">
        <f t="shared" si="3"/>
        <v>2026</v>
      </c>
      <c r="B7" s="36">
        <v>578349.40240000014</v>
      </c>
      <c r="C7" s="37">
        <v>1435000</v>
      </c>
      <c r="D7" s="37">
        <v>2758000</v>
      </c>
      <c r="E7" s="37">
        <v>8402000</v>
      </c>
      <c r="F7" s="37">
        <v>7591000</v>
      </c>
      <c r="G7" s="9">
        <f t="shared" si="0"/>
        <v>20186000</v>
      </c>
      <c r="H7" s="9">
        <f t="shared" si="1"/>
        <v>663421.02515287965</v>
      </c>
      <c r="I7" s="9">
        <f t="shared" si="2"/>
        <v>19522578.974847119</v>
      </c>
    </row>
    <row r="8" spans="1:9" ht="15.75" customHeight="1" x14ac:dyDescent="0.25">
      <c r="A8" s="69">
        <f t="shared" si="3"/>
        <v>2027</v>
      </c>
      <c r="B8" s="36">
        <v>575987.78099999996</v>
      </c>
      <c r="C8" s="37">
        <v>1439000</v>
      </c>
      <c r="D8" s="37">
        <v>2771000</v>
      </c>
      <c r="E8" s="37">
        <v>8244000</v>
      </c>
      <c r="F8" s="37">
        <v>7724000</v>
      </c>
      <c r="G8" s="9">
        <f t="shared" si="0"/>
        <v>20178000</v>
      </c>
      <c r="H8" s="9">
        <f t="shared" si="1"/>
        <v>660712.02384033473</v>
      </c>
      <c r="I8" s="9">
        <f t="shared" si="2"/>
        <v>19517287.976159666</v>
      </c>
    </row>
    <row r="9" spans="1:9" ht="15.75" customHeight="1" x14ac:dyDescent="0.25">
      <c r="A9" s="69">
        <f t="shared" si="3"/>
        <v>2028</v>
      </c>
      <c r="B9" s="36">
        <v>573357.47340000013</v>
      </c>
      <c r="C9" s="37">
        <v>1442000</v>
      </c>
      <c r="D9" s="37">
        <v>2785000</v>
      </c>
      <c r="E9" s="37">
        <v>8039000</v>
      </c>
      <c r="F9" s="37">
        <v>7857000</v>
      </c>
      <c r="G9" s="9">
        <f t="shared" si="0"/>
        <v>20123000</v>
      </c>
      <c r="H9" s="9">
        <f t="shared" si="1"/>
        <v>657694.81424831646</v>
      </c>
      <c r="I9" s="9">
        <f t="shared" si="2"/>
        <v>19465305.185751684</v>
      </c>
    </row>
    <row r="10" spans="1:9" ht="15.75" customHeight="1" x14ac:dyDescent="0.25">
      <c r="A10" s="69">
        <f t="shared" si="3"/>
        <v>2029</v>
      </c>
      <c r="B10" s="36">
        <v>570478.87980000011</v>
      </c>
      <c r="C10" s="37">
        <v>1444000</v>
      </c>
      <c r="D10" s="37">
        <v>2799000</v>
      </c>
      <c r="E10" s="37">
        <v>7803000</v>
      </c>
      <c r="F10" s="37">
        <v>7985000</v>
      </c>
      <c r="G10" s="9">
        <f t="shared" si="0"/>
        <v>20031000</v>
      </c>
      <c r="H10" s="9">
        <f t="shared" si="1"/>
        <v>654392.79732016602</v>
      </c>
      <c r="I10" s="9">
        <f t="shared" si="2"/>
        <v>19376607.202679835</v>
      </c>
    </row>
    <row r="11" spans="1:9" ht="15.75" customHeight="1" x14ac:dyDescent="0.25">
      <c r="A11" s="69">
        <f t="shared" si="3"/>
        <v>2030</v>
      </c>
      <c r="B11" s="36">
        <v>567309.75</v>
      </c>
      <c r="C11" s="37">
        <v>1445000</v>
      </c>
      <c r="D11" s="37">
        <v>2811000</v>
      </c>
      <c r="E11" s="37">
        <v>7556000</v>
      </c>
      <c r="F11" s="37">
        <v>8102000</v>
      </c>
      <c r="G11" s="9">
        <f t="shared" si="0"/>
        <v>19914000</v>
      </c>
      <c r="H11" s="9">
        <f t="shared" si="1"/>
        <v>650757.50811257982</v>
      </c>
      <c r="I11" s="9">
        <f t="shared" si="2"/>
        <v>19263242.49188742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0.10628020924999999</v>
      </c>
      <c r="D14" s="40">
        <v>0.10001147951100001</v>
      </c>
      <c r="E14" s="40">
        <v>0.10001147951100001</v>
      </c>
      <c r="F14" s="40">
        <v>3.3530111506E-2</v>
      </c>
      <c r="G14" s="40">
        <v>3.3530111506E-2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6.1654956149482243E-2</v>
      </c>
      <c r="D15" s="99">
        <f t="shared" si="0"/>
        <v>5.8018359459482791E-2</v>
      </c>
      <c r="E15" s="99">
        <f t="shared" si="0"/>
        <v>5.8018359459482791E-2</v>
      </c>
      <c r="F15" s="99">
        <f t="shared" si="0"/>
        <v>1.9451387696526202E-2</v>
      </c>
      <c r="G15" s="99">
        <f t="shared" si="0"/>
        <v>1.9451387696526202E-2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2023-01-25T03:26:56Z</dcterms:modified>
</cp:coreProperties>
</file>