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E13F7B7-D0DC-4F5A-8915-B2140534396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A26" i="2"/>
  <c r="A24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6" i="2" s="1"/>
  <c r="C33" i="1"/>
  <c r="C20" i="1"/>
  <c r="A22" i="2" l="1"/>
  <c r="A23" i="2"/>
  <c r="A40" i="2"/>
  <c r="A31" i="2"/>
  <c r="A29" i="2"/>
  <c r="A32" i="2"/>
  <c r="A30" i="2"/>
  <c r="A3" i="2"/>
  <c r="I3" i="2"/>
  <c r="I11" i="2"/>
  <c r="A34" i="2"/>
  <c r="A37" i="2"/>
  <c r="A14" i="2"/>
  <c r="A39" i="2"/>
  <c r="I5" i="2"/>
  <c r="A15" i="2"/>
  <c r="A16" i="2"/>
  <c r="A13" i="2"/>
  <c r="A38" i="2"/>
  <c r="A18" i="2"/>
  <c r="A21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<sst xmlns="http://schemas.openxmlformats.org/spreadsheetml/2006/main" count="2092" uniqueCount="341">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</sst>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308138.9609375</v>
      </c>
    </row>
    <row r="8" spans="1:3" ht="15" customHeight="1" x14ac:dyDescent="0.2">
      <c r="B8" s="5" t="s">
        <v>44</v>
      </c>
      <c r="C8" s="44">
        <v>3.4000000000000002E-2</v>
      </c>
    </row>
    <row r="9" spans="1:3" ht="15" customHeight="1" x14ac:dyDescent="0.2">
      <c r="B9" s="5" t="s">
        <v>43</v>
      </c>
      <c r="C9" s="45">
        <v>0.96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0.77599999999999991</v>
      </c>
    </row>
    <row r="12" spans="1:3" ht="15" customHeight="1" x14ac:dyDescent="0.2">
      <c r="B12" s="5" t="s">
        <v>41</v>
      </c>
      <c r="C12" s="45">
        <v>0.68</v>
      </c>
    </row>
    <row r="13" spans="1:3" ht="15" customHeight="1" x14ac:dyDescent="0.2">
      <c r="B13" s="5" t="s">
        <v>62</v>
      </c>
      <c r="C13" s="45">
        <v>0.7609999999999999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7.5999999999999998E-2</v>
      </c>
    </row>
    <row r="24" spans="1:3" ht="15" customHeight="1" x14ac:dyDescent="0.2">
      <c r="B24" s="15" t="s">
        <v>46</v>
      </c>
      <c r="C24" s="45">
        <v>0.42870000000000003</v>
      </c>
    </row>
    <row r="25" spans="1:3" ht="15" customHeight="1" x14ac:dyDescent="0.2">
      <c r="B25" s="15" t="s">
        <v>47</v>
      </c>
      <c r="C25" s="45">
        <v>0.38779999999999998</v>
      </c>
    </row>
    <row r="26" spans="1:3" ht="15" customHeight="1" x14ac:dyDescent="0.2">
      <c r="B26" s="15" t="s">
        <v>48</v>
      </c>
      <c r="C26" s="45">
        <v>0.1075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0.28694122510860798</v>
      </c>
    </row>
    <row r="30" spans="1:3" ht="14.25" customHeight="1" x14ac:dyDescent="0.2">
      <c r="B30" s="25" t="s">
        <v>63</v>
      </c>
      <c r="C30" s="99">
        <v>5.0024672511500702E-2</v>
      </c>
    </row>
    <row r="31" spans="1:3" ht="14.25" customHeight="1" x14ac:dyDescent="0.2">
      <c r="B31" s="25" t="s">
        <v>10</v>
      </c>
      <c r="C31" s="99">
        <v>8.0042096462401291E-2</v>
      </c>
    </row>
    <row r="32" spans="1:3" ht="14.25" customHeight="1" x14ac:dyDescent="0.2">
      <c r="B32" s="25" t="s">
        <v>11</v>
      </c>
      <c r="C32" s="99">
        <v>0.58299200591749001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20.246217787220701</v>
      </c>
    </row>
    <row r="38" spans="1:5" ht="15" customHeight="1" x14ac:dyDescent="0.2">
      <c r="B38" s="11" t="s">
        <v>35</v>
      </c>
      <c r="C38" s="43">
        <v>31.145861605415799</v>
      </c>
      <c r="D38" s="12"/>
      <c r="E38" s="13"/>
    </row>
    <row r="39" spans="1:5" ht="15" customHeight="1" x14ac:dyDescent="0.2">
      <c r="B39" s="11" t="s">
        <v>61</v>
      </c>
      <c r="C39" s="43">
        <v>42.460151798518197</v>
      </c>
      <c r="D39" s="12"/>
      <c r="E39" s="12"/>
    </row>
    <row r="40" spans="1:5" ht="15" customHeight="1" x14ac:dyDescent="0.2">
      <c r="B40" s="11" t="s">
        <v>36</v>
      </c>
      <c r="C40" s="100">
        <v>2.52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13.80084639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2.2036E-3</v>
      </c>
      <c r="D45" s="12"/>
    </row>
    <row r="46" spans="1:5" ht="15.75" customHeight="1" x14ac:dyDescent="0.2">
      <c r="B46" s="11" t="s">
        <v>51</v>
      </c>
      <c r="C46" s="45">
        <v>6.5895300000000004E-2</v>
      </c>
      <c r="D46" s="12"/>
    </row>
    <row r="47" spans="1:5" ht="15.75" customHeight="1" x14ac:dyDescent="0.2">
      <c r="B47" s="11" t="s">
        <v>59</v>
      </c>
      <c r="C47" s="45">
        <v>0.1456296</v>
      </c>
      <c r="D47" s="12"/>
      <c r="E47" s="13"/>
    </row>
    <row r="48" spans="1:5" ht="15" customHeight="1" x14ac:dyDescent="0.2">
      <c r="B48" s="11" t="s">
        <v>58</v>
      </c>
      <c r="C48" s="46">
        <v>0.78627150000000001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0.40570099999999998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0.167510149999999</v>
      </c>
    </row>
    <row r="63" spans="1:4" ht="15.75" customHeight="1" x14ac:dyDescent="0.2">
      <c r="A63" s="4"/>
    </row>
  </sheetData>
  <sheetProtection algorithmName="SHA-512" hashValue="enVUsgPvqkeP20ljZOfzCLHD6TlAZpLnsHIKCDWzWpWZRDTf4LZ1NVjEk94PhbE5dCqn0Wt5WFeBPLYgPvJZPQ==" saltValue="fvMS0a9ebEqk4aieaFIN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0.25710209777753001</v>
      </c>
      <c r="C2" s="98">
        <v>0.95</v>
      </c>
      <c r="D2" s="56">
        <v>34.615059877826937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42.447411164630637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47.3190436565448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0.55584568086688169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13.46512306465123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13.46512306465123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13.46512306465123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13.46512306465123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13.46512306465123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13.46512306465123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0.50268954706191993</v>
      </c>
      <c r="C16" s="98">
        <v>0.95</v>
      </c>
      <c r="D16" s="56">
        <v>0.20435372756164799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1.2013582500201629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1.2013582500201629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4.1835707219283771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22.937030782027101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1.2E-2</v>
      </c>
      <c r="C23" s="98">
        <v>0.95</v>
      </c>
      <c r="D23" s="56">
        <v>4.4144238992015667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0.71549070036774298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0.22807196557123999</v>
      </c>
      <c r="C27" s="98">
        <v>0.95</v>
      </c>
      <c r="D27" s="56">
        <v>19.469652401389489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0.26135510000000001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60.20828898640999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2.7081244638211008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4.5115040000000002E-2</v>
      </c>
      <c r="C32" s="98">
        <v>0.95</v>
      </c>
      <c r="D32" s="56">
        <v>0.3800509163391646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0.47413276717842989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4.6447076133328133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0.1782716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b/taHyp8qbz9wNyl8Ll0sPvKRrBBQVa+73I8cScgWSBXzHuEEMdDLQIIZfsJGqTisOVdQmhdDUXOZ8sD3F4sA==" saltValue="KG8Z5MUAgPUYlApj3uwrc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VmRviZ/DCMBUw6am+aoJnSvDiogsxzbloOoFyfhjwfAvAGfZFAhplKZKwW6LxXwDsZXpNQkdk9Pf+N3kLOCtQ==" saltValue="u9RLC1rHDDJEl+g5uSgh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9Z6Q87fgay1a5Voav2bvEPoE6V4geapLS16O6M7hBCPuJh019IdIJSIAZNKSLvSIKO8DO/4ixIefjjenYFuWYQ==" saltValue="QSU3C3pymBdB/CCGTXZn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">
      <c r="A4" s="3" t="s">
        <v>207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6OpzZoXWjDR9B1RjiOh8WC/wfO7kQNPn7gNge6CNMRlBV0tp3oLL6v/Qzdp7c6UT6IDCHME9i+3ms6VE9VA93Q==" saltValue="8xYRlmuo6s1cieATD/4q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0.7609999999999999</v>
      </c>
      <c r="M24" s="60">
        <f>famplan_unmet_need</f>
        <v>0.7609999999999999</v>
      </c>
      <c r="N24" s="60">
        <f>famplan_unmet_need</f>
        <v>0.7609999999999999</v>
      </c>
      <c r="O24" s="60">
        <f>famplan_unmet_need</f>
        <v>0.7609999999999999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UXXn744QmSuETTlUYhls0pRD646KhhCYXUoLmreQIq+QcVM93yxcJE8zsSEqktLNI0u+4TwJS3S4lO7wkeovw==" saltValue="a6DpWp/8GnelAXHI/5Om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yAkO3W7AvaIGPfXKG3FMf/pv9Bp6kIBCxKzLHadcUPn0UktsnVoZKhSRTGxUFGZ4ICKnXwAh1CoYhvTkXBw1jQ==" saltValue="3pQtJGV8fyMCXU1DGCAsR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NEMmIHbpF8Ki8laNlx7lOs/IwICa3GVC2OGmzk2Gdn+OBIPmasfKk/5dveFiUBCDM5nkefc8NLB9ABhOe33/Q==" saltValue="htuVEP0b5eHZ12V/6f+p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QXTSOo+jSc/Rf6d48PSrQ2JywsvG+tNITewEBXGyEZ9GyvuyCxTUdBVEYC7ICLGjxuzBh7IANAuxHq5B5qtfQ==" saltValue="jCpL4WoxWYjr0npawcSR8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JNcIfvwggWqy8tBTMdwNORsOy83De1BoXKyGO/YK97zZvZR84St8pHLLByFnAXrCpBNa6geJRZPB44x+sR3Hg==" saltValue="0wGTaHM11JuGndXSyGday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eRn9Zq4Thb3TUApK9ZpZrM3fPtFkgVawNMlPAQ4eh+9gC/CU0Rwt+QxU3zMoefyLOqYvEsMcCjPhjL6/aQR+A==" saltValue="MoR+uaVmcSDUML0MD1by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87161.407999999996</v>
      </c>
      <c r="C2" s="49">
        <v>130000</v>
      </c>
      <c r="D2" s="49">
        <v>204000</v>
      </c>
      <c r="E2" s="49">
        <v>142000</v>
      </c>
      <c r="F2" s="49">
        <v>93000</v>
      </c>
      <c r="G2" s="17">
        <f t="shared" ref="G2:G11" si="0">C2+D2+E2+F2</f>
        <v>569000</v>
      </c>
      <c r="H2" s="17">
        <f t="shared" ref="H2:H11" si="1">(B2 + stillbirth*B2/(1000-stillbirth))/(1-abortion)</f>
        <v>100433.11655956203</v>
      </c>
      <c r="I2" s="17">
        <f t="shared" ref="I2:I11" si="2">G2-H2</f>
        <v>468566.88344043796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88448.617200000008</v>
      </c>
      <c r="C3" s="50">
        <v>134000</v>
      </c>
      <c r="D3" s="50">
        <v>211000</v>
      </c>
      <c r="E3" s="50">
        <v>145000</v>
      </c>
      <c r="F3" s="50">
        <v>98000</v>
      </c>
      <c r="G3" s="17">
        <f t="shared" si="0"/>
        <v>588000</v>
      </c>
      <c r="H3" s="17">
        <f t="shared" si="1"/>
        <v>101916.32380215431</v>
      </c>
      <c r="I3" s="17">
        <f t="shared" si="2"/>
        <v>486083.67619784572</v>
      </c>
    </row>
    <row r="4" spans="1:9" ht="15.75" customHeight="1" x14ac:dyDescent="0.2">
      <c r="A4" s="5">
        <f t="shared" si="3"/>
        <v>2023</v>
      </c>
      <c r="B4" s="49">
        <v>89742.18240000002</v>
      </c>
      <c r="C4" s="50">
        <v>138000</v>
      </c>
      <c r="D4" s="50">
        <v>219000</v>
      </c>
      <c r="E4" s="50">
        <v>150000</v>
      </c>
      <c r="F4" s="50">
        <v>102000</v>
      </c>
      <c r="G4" s="17">
        <f t="shared" si="0"/>
        <v>609000</v>
      </c>
      <c r="H4" s="17">
        <f t="shared" si="1"/>
        <v>103406.85484668487</v>
      </c>
      <c r="I4" s="17">
        <f t="shared" si="2"/>
        <v>505593.14515331516</v>
      </c>
    </row>
    <row r="5" spans="1:9" ht="15.75" customHeight="1" x14ac:dyDescent="0.2">
      <c r="A5" s="5">
        <f t="shared" si="3"/>
        <v>2024</v>
      </c>
      <c r="B5" s="49">
        <v>90968.238000000027</v>
      </c>
      <c r="C5" s="50">
        <v>142000</v>
      </c>
      <c r="D5" s="50">
        <v>226000</v>
      </c>
      <c r="E5" s="50">
        <v>154000</v>
      </c>
      <c r="F5" s="50">
        <v>106000</v>
      </c>
      <c r="G5" s="17">
        <f t="shared" si="0"/>
        <v>628000</v>
      </c>
      <c r="H5" s="17">
        <f t="shared" si="1"/>
        <v>104819.59688251</v>
      </c>
      <c r="I5" s="17">
        <f t="shared" si="2"/>
        <v>523180.40311749</v>
      </c>
    </row>
    <row r="6" spans="1:9" ht="15.75" customHeight="1" x14ac:dyDescent="0.2">
      <c r="A6" s="5">
        <f t="shared" si="3"/>
        <v>2025</v>
      </c>
      <c r="B6" s="49">
        <v>92196.736000000004</v>
      </c>
      <c r="C6" s="50">
        <v>146000</v>
      </c>
      <c r="D6" s="50">
        <v>234000</v>
      </c>
      <c r="E6" s="50">
        <v>158000</v>
      </c>
      <c r="F6" s="50">
        <v>109000</v>
      </c>
      <c r="G6" s="17">
        <f t="shared" si="0"/>
        <v>647000</v>
      </c>
      <c r="H6" s="17">
        <f t="shared" si="1"/>
        <v>106235.15321252233</v>
      </c>
      <c r="I6" s="17">
        <f t="shared" si="2"/>
        <v>540764.84678747761</v>
      </c>
    </row>
    <row r="7" spans="1:9" ht="15.75" customHeight="1" x14ac:dyDescent="0.2">
      <c r="A7" s="5">
        <f t="shared" si="3"/>
        <v>2026</v>
      </c>
      <c r="B7" s="49">
        <v>93431.563600000009</v>
      </c>
      <c r="C7" s="50">
        <v>150000</v>
      </c>
      <c r="D7" s="50">
        <v>242000</v>
      </c>
      <c r="E7" s="50">
        <v>163000</v>
      </c>
      <c r="F7" s="50">
        <v>114000</v>
      </c>
      <c r="G7" s="17">
        <f t="shared" si="0"/>
        <v>669000</v>
      </c>
      <c r="H7" s="17">
        <f t="shared" si="1"/>
        <v>107658.00292465369</v>
      </c>
      <c r="I7" s="17">
        <f t="shared" si="2"/>
        <v>561341.9970753463</v>
      </c>
    </row>
    <row r="8" spans="1:9" ht="15.75" customHeight="1" x14ac:dyDescent="0.2">
      <c r="A8" s="5">
        <f t="shared" si="3"/>
        <v>2027</v>
      </c>
      <c r="B8" s="49">
        <v>94634.954400000002</v>
      </c>
      <c r="C8" s="50">
        <v>154000</v>
      </c>
      <c r="D8" s="50">
        <v>248000</v>
      </c>
      <c r="E8" s="50">
        <v>169000</v>
      </c>
      <c r="F8" s="50">
        <v>116000</v>
      </c>
      <c r="G8" s="17">
        <f t="shared" si="0"/>
        <v>687000</v>
      </c>
      <c r="H8" s="17">
        <f t="shared" si="1"/>
        <v>109044.629084744</v>
      </c>
      <c r="I8" s="17">
        <f t="shared" si="2"/>
        <v>577955.37091525597</v>
      </c>
    </row>
    <row r="9" spans="1:9" ht="15.75" customHeight="1" x14ac:dyDescent="0.2">
      <c r="A9" s="5">
        <f t="shared" si="3"/>
        <v>2028</v>
      </c>
      <c r="B9" s="49">
        <v>95805.524800000014</v>
      </c>
      <c r="C9" s="50">
        <v>158000</v>
      </c>
      <c r="D9" s="50">
        <v>256000</v>
      </c>
      <c r="E9" s="50">
        <v>175000</v>
      </c>
      <c r="F9" s="50">
        <v>120000</v>
      </c>
      <c r="G9" s="17">
        <f t="shared" si="0"/>
        <v>709000</v>
      </c>
      <c r="H9" s="17">
        <f t="shared" si="1"/>
        <v>110393.4374177206</v>
      </c>
      <c r="I9" s="17">
        <f t="shared" si="2"/>
        <v>598606.56258227944</v>
      </c>
    </row>
    <row r="10" spans="1:9" ht="15.75" customHeight="1" x14ac:dyDescent="0.2">
      <c r="A10" s="5">
        <f t="shared" si="3"/>
        <v>2029</v>
      </c>
      <c r="B10" s="49">
        <v>96941.891200000013</v>
      </c>
      <c r="C10" s="50">
        <v>162000</v>
      </c>
      <c r="D10" s="50">
        <v>264000</v>
      </c>
      <c r="E10" s="50">
        <v>181000</v>
      </c>
      <c r="F10" s="50">
        <v>122000</v>
      </c>
      <c r="G10" s="17">
        <f t="shared" si="0"/>
        <v>729000</v>
      </c>
      <c r="H10" s="17">
        <f t="shared" si="1"/>
        <v>111702.83364851083</v>
      </c>
      <c r="I10" s="17">
        <f t="shared" si="2"/>
        <v>617297.16635148914</v>
      </c>
    </row>
    <row r="11" spans="1:9" ht="15.75" customHeight="1" x14ac:dyDescent="0.2">
      <c r="A11" s="5">
        <f t="shared" si="3"/>
        <v>2030</v>
      </c>
      <c r="B11" s="49">
        <v>98042.67</v>
      </c>
      <c r="C11" s="50">
        <v>166000</v>
      </c>
      <c r="D11" s="50">
        <v>272000</v>
      </c>
      <c r="E11" s="50">
        <v>188000</v>
      </c>
      <c r="F11" s="50">
        <v>126000</v>
      </c>
      <c r="G11" s="17">
        <f t="shared" si="0"/>
        <v>752000</v>
      </c>
      <c r="H11" s="17">
        <f t="shared" si="1"/>
        <v>112971.22350204203</v>
      </c>
      <c r="I11" s="17">
        <f t="shared" si="2"/>
        <v>639028.776497958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O247AaQchnK1ubhsLFG8bM00LLmUvoJbrD1oxAExLRpdGNwdngphwtDEDNms1H0cz00gWgXWNugKzn7egbdIw==" saltValue="0C3GtAmpfcFdMQQi3i+Hm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b3WGQt+oGSJo9UPuNhrmpPptnqOyhnjAq1Hy381TiDa8QWOBysMMU/OhaRP9NcXZGXB2vr8zH2kAlipIFl1XPA==" saltValue="7+6mmXMhabhfuJV1a5Y6S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j56w5eI7VVb7aKmyAe9ApfJYNvULBZzphzyqF+fXSh34DAdYiMJ5d65Dxl7nDnobl1hM3KveZP/W9TPwOMdZQ==" saltValue="KZqjJzzQT3iJgERqeihg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JjmfZe2i22PsHNG+U7ADujwZxJ1he0vrHH1gjeBxHyKnZ7zKm9fspHCQ/VJ37imerIgUGc6XbsV4+0OmJ5cMA==" saltValue="u2bb3FKmkObxIgPiEh/+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ZQty095s2uTOQBQQg152oG2shGvAqSmM47Z94KseD8/JOvrq5Z9mXo1/kgAgQTRpmOxvwn9Aignk5Uhfn5zNA==" saltValue="y2DrNsDNEFXPtP5guTJ4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+HqFvr0jshI7l84cQOaHzhLDw7Y8b5ymgraCrFcLYyINNS1kl0fh087DABiFQhdJkf37aaDgi94d0H5GCtsOw==" saltValue="Y+f4V5eGwb6fCMHaOc3+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CeBRaqNBO0A3MSje1ZCJ7fNWZij4Jz1SmKwUPgJPb88psSXiUPhPMQ55Q+Q8o6SS1AAJZ4Kz2HyGhQXF0iLMQ==" saltValue="KS0fLHqU5KD8zD1K3eUF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/4m9PmuEYTPzd/Pn2j+0Qn9Xm8KEcpnE8Ry39/aYgZqUMu6cQjDwhpmdkwnzUhvfewQkY5QLNaCslR6K7BMcA==" saltValue="00qB653tWCXNoqq8WZqF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LuyCeJ6DU0KajawWAP9lPRBiFJPh6ZQ5Z+RvaHgZ4B0qZil8ACV28VKBPjHTOmfYRnuQPBF0Fuu2iDpmwY+Qw==" saltValue="ncnxvQzmjYH2RMr+7vDm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DCQQ5s4hGB4S7ny/1RuhxcWZAnuxXCeZEbIjfRTjGC2Y6fqYCihOEoPLD3F4qG7AVhgj7hTHG5FeLvAhKvTqw==" saltValue="7jVd/ie5RD81GYNF3naEG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4.2190205994141663E-3</v>
      </c>
    </row>
    <row r="4" spans="1:8" ht="15.75" customHeight="1" x14ac:dyDescent="0.2">
      <c r="B4" s="19" t="s">
        <v>97</v>
      </c>
      <c r="C4" s="101">
        <v>0.14695953205628501</v>
      </c>
    </row>
    <row r="5" spans="1:8" ht="15.75" customHeight="1" x14ac:dyDescent="0.2">
      <c r="B5" s="19" t="s">
        <v>95</v>
      </c>
      <c r="C5" s="101">
        <v>6.1942013870327717E-2</v>
      </c>
    </row>
    <row r="6" spans="1:8" ht="15.75" customHeight="1" x14ac:dyDescent="0.2">
      <c r="B6" s="19" t="s">
        <v>91</v>
      </c>
      <c r="C6" s="101">
        <v>0.24871256471151901</v>
      </c>
    </row>
    <row r="7" spans="1:8" ht="15.75" customHeight="1" x14ac:dyDescent="0.2">
      <c r="B7" s="19" t="s">
        <v>96</v>
      </c>
      <c r="C7" s="101">
        <v>0.34225714943392849</v>
      </c>
    </row>
    <row r="8" spans="1:8" ht="15.75" customHeight="1" x14ac:dyDescent="0.2">
      <c r="B8" s="19" t="s">
        <v>98</v>
      </c>
      <c r="C8" s="101">
        <v>4.9314887693846197E-3</v>
      </c>
    </row>
    <row r="9" spans="1:8" ht="15.75" customHeight="1" x14ac:dyDescent="0.2">
      <c r="B9" s="19" t="s">
        <v>92</v>
      </c>
      <c r="C9" s="101">
        <v>0.12452946715978409</v>
      </c>
    </row>
    <row r="10" spans="1:8" ht="15.75" customHeight="1" x14ac:dyDescent="0.2">
      <c r="B10" s="19" t="s">
        <v>94</v>
      </c>
      <c r="C10" s="101">
        <v>6.6448763399357E-2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">
      <c r="B15" s="19" t="s">
        <v>102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">
      <c r="B16" s="19" t="s">
        <v>2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">
      <c r="B18" s="19" t="s">
        <v>3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">
      <c r="B19" s="19" t="s">
        <v>101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">
      <c r="B20" s="19" t="s">
        <v>79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">
      <c r="B22" s="19" t="s">
        <v>99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9.5711987999999998E-2</v>
      </c>
    </row>
    <row r="27" spans="1:8" ht="15.75" customHeight="1" x14ac:dyDescent="0.2">
      <c r="B27" s="19" t="s">
        <v>89</v>
      </c>
      <c r="C27" s="101">
        <v>4.2970438999999999E-2</v>
      </c>
    </row>
    <row r="28" spans="1:8" ht="15.75" customHeight="1" x14ac:dyDescent="0.2">
      <c r="B28" s="19" t="s">
        <v>103</v>
      </c>
      <c r="C28" s="101">
        <v>0.19642078600000001</v>
      </c>
    </row>
    <row r="29" spans="1:8" ht="15.75" customHeight="1" x14ac:dyDescent="0.2">
      <c r="B29" s="19" t="s">
        <v>86</v>
      </c>
      <c r="C29" s="101">
        <v>0.206894785</v>
      </c>
    </row>
    <row r="30" spans="1:8" ht="15.75" customHeight="1" x14ac:dyDescent="0.2">
      <c r="B30" s="19" t="s">
        <v>4</v>
      </c>
      <c r="C30" s="101">
        <v>2.7698743000000001E-2</v>
      </c>
    </row>
    <row r="31" spans="1:8" ht="15.75" customHeight="1" x14ac:dyDescent="0.2">
      <c r="B31" s="19" t="s">
        <v>80</v>
      </c>
      <c r="C31" s="101">
        <v>0.20935653800000001</v>
      </c>
    </row>
    <row r="32" spans="1:8" ht="15.75" customHeight="1" x14ac:dyDescent="0.2">
      <c r="B32" s="19" t="s">
        <v>85</v>
      </c>
      <c r="C32" s="101">
        <v>1.2451637999999999E-2</v>
      </c>
    </row>
    <row r="33" spans="2:3" ht="15.75" customHeight="1" x14ac:dyDescent="0.2">
      <c r="B33" s="19" t="s">
        <v>100</v>
      </c>
      <c r="C33" s="101">
        <v>5.1474696E-2</v>
      </c>
    </row>
    <row r="34" spans="2:3" ht="15.75" customHeight="1" x14ac:dyDescent="0.2">
      <c r="B34" s="19" t="s">
        <v>87</v>
      </c>
      <c r="C34" s="101">
        <v>0.15702038800000001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FJ9Ym+IYoyA5FFYoPGwlzcG+1eW6Uw2rLWA693pMFwzXdyeZRb4n/PxgShPkOcM0NCCq7NFPFjTykNynx0+nGA==" saltValue="Zx3I0pDrw1hChBwQjKXc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">
      <c r="B4" s="5" t="s">
        <v>110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">
      <c r="B5" s="5" t="s">
        <v>106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">
      <c r="B10" s="5" t="s">
        <v>107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">
      <c r="B11" s="5" t="s">
        <v>119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0.90030758050000004</v>
      </c>
      <c r="D14" s="54">
        <v>0.891409188252</v>
      </c>
      <c r="E14" s="54">
        <v>0.891409188252</v>
      </c>
      <c r="F14" s="54">
        <v>0.79417818844199994</v>
      </c>
      <c r="G14" s="54">
        <v>0.79417818844199994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0.36525568571643052</v>
      </c>
      <c r="D15" s="52">
        <f t="shared" si="0"/>
        <v>0.36164559908302463</v>
      </c>
      <c r="E15" s="52">
        <f t="shared" si="0"/>
        <v>0.36164559908302463</v>
      </c>
      <c r="F15" s="52">
        <f t="shared" si="0"/>
        <v>0.32219888522910778</v>
      </c>
      <c r="G15" s="52">
        <f t="shared" si="0"/>
        <v>0.32219888522910778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fqsNezNyLcu2rycwOb3gNkj4GyXLZHC9bL1fAyGaUAq3Th8Cf25N6VrFQ5bVVOvUseyoFqK2A8+YTbm02S5JA==" saltValue="Zl3BQCkopWh+7lUfIgYj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0.108938433229923</v>
      </c>
      <c r="D2" s="53">
        <v>4.5115040000000002E-2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0.245027080178261</v>
      </c>
      <c r="D3" s="53">
        <v>0.178646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>
        <v>0</v>
      </c>
    </row>
    <row r="5" spans="1:7" x14ac:dyDescent="0.2">
      <c r="B5" s="3" t="s">
        <v>125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A8F+HgLERYJN8UavoKpnX1p92QKgT/pxrw1rwjXH79tZXt6Pdui1wk0LSM92YtF1E3UILt1xsP3IV3bXsnGkFw==" saltValue="DzwKeZt9+SqGPN0QdwDii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JlpcRTNOPJFdgp9hTxvV2FW3HNkJywazJoLZibywV5qUKUOBJfLqD5FM9SSGbo4/m2oE97VbgQNsC+FjodTNQ==" saltValue="CKlB2DyMGcBPKSZkG0t8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6iJEidoqxgbghgoLJG86BQjtB90W4mnrjook9ZTjTwXFIo7jMLKl3cdmgAyykf2ZpskCKEih2iwvZdbujcRfsg==" saltValue="H2A7UOD838kqpI/FxbuKb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vYoFoTnXG22qgM2sLq1M8TqnYFDJDK/kUE6lgpyaU76GBRHueQl2LIC2pARSvqBE0piNqGzbupeHdSoV5zlyJg==" saltValue="a09bjPTafyIm93fynHs4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tgEWNtal1KYEumAf1Wev3g2bm7tBL1KuxFgN5UQkXiqzLogqy06XUPVrSMdF8RxB5+LoW6CKMNPF3Uyum+6bg==" saltValue="rs4jlVY31bvHfOk8KN1z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2023-01-27T02:28:11Z</dcterms:modified>
</cp:coreProperties>
</file>