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503BEF9A-2997-4BD1-B0F4-6127DF543A2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I8" i="2" l="1"/>
  <c r="I10" i="2"/>
  <c r="A24" i="2"/>
  <c r="A3" i="2"/>
  <c r="A16" i="2"/>
  <c r="I38" i="2"/>
  <c r="A32" i="2"/>
  <c r="I6" i="2"/>
  <c r="A17" i="2"/>
  <c r="A25" i="2"/>
  <c r="A33" i="2"/>
  <c r="A18" i="2"/>
  <c r="A26" i="2"/>
  <c r="A34" i="2"/>
  <c r="A39" i="2"/>
  <c r="A19" i="2"/>
  <c r="A27" i="2"/>
  <c r="A35" i="2"/>
  <c r="A21" i="2"/>
  <c r="D58" i="20"/>
  <c r="A29" i="2"/>
  <c r="A37" i="2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<sst xmlns="http://schemas.openxmlformats.org/spreadsheetml/2006/main" count="2092" uniqueCount="337">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</sst>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54217.94677734375</v>
      </c>
    </row>
    <row r="8" spans="1:3" ht="15" customHeight="1" x14ac:dyDescent="0.2">
      <c r="B8" s="5" t="s">
        <v>19</v>
      </c>
      <c r="C8" s="44">
        <v>0.23400000000000001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0.64718109130859403</v>
      </c>
    </row>
    <row r="11" spans="1:3" ht="15" customHeight="1" x14ac:dyDescent="0.2">
      <c r="B11" s="5" t="s">
        <v>22</v>
      </c>
      <c r="C11" s="45">
        <v>0.66799999999999993</v>
      </c>
    </row>
    <row r="12" spans="1:3" ht="15" customHeight="1" x14ac:dyDescent="0.2">
      <c r="B12" s="5" t="s">
        <v>23</v>
      </c>
      <c r="C12" s="45">
        <v>0.75800000000000001</v>
      </c>
    </row>
    <row r="13" spans="1:3" ht="15" customHeight="1" x14ac:dyDescent="0.2">
      <c r="B13" s="5" t="s">
        <v>24</v>
      </c>
      <c r="C13" s="45">
        <v>0.26800000000000002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9.8800000000000013E-2</v>
      </c>
    </row>
    <row r="24" spans="1:3" ht="15" customHeight="1" x14ac:dyDescent="0.2">
      <c r="B24" s="15" t="s">
        <v>33</v>
      </c>
      <c r="C24" s="45">
        <v>0.50419999999999998</v>
      </c>
    </row>
    <row r="25" spans="1:3" ht="15" customHeight="1" x14ac:dyDescent="0.2">
      <c r="B25" s="15" t="s">
        <v>34</v>
      </c>
      <c r="C25" s="45">
        <v>0.33889999999999998</v>
      </c>
    </row>
    <row r="26" spans="1:3" ht="15" customHeight="1" x14ac:dyDescent="0.2">
      <c r="B26" s="15" t="s">
        <v>35</v>
      </c>
      <c r="C26" s="45">
        <v>5.8099999999999999E-2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11.215158746277901</v>
      </c>
    </row>
    <row r="38" spans="1:5" ht="15" customHeight="1" x14ac:dyDescent="0.2">
      <c r="B38" s="11" t="s">
        <v>45</v>
      </c>
      <c r="C38" s="43">
        <v>16.079923623550702</v>
      </c>
      <c r="D38" s="12"/>
      <c r="E38" s="13"/>
    </row>
    <row r="39" spans="1:5" ht="15" customHeight="1" x14ac:dyDescent="0.2">
      <c r="B39" s="11" t="s">
        <v>46</v>
      </c>
      <c r="C39" s="43">
        <v>17.9947473470686</v>
      </c>
      <c r="D39" s="12"/>
      <c r="E39" s="12"/>
    </row>
    <row r="40" spans="1:5" ht="15" customHeight="1" x14ac:dyDescent="0.2">
      <c r="B40" s="11" t="s">
        <v>47</v>
      </c>
      <c r="C40" s="100">
        <v>1.2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11.203926129999999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1.15969E-2</v>
      </c>
      <c r="D45" s="12"/>
    </row>
    <row r="46" spans="1:5" ht="15.75" customHeight="1" x14ac:dyDescent="0.2">
      <c r="B46" s="11" t="s">
        <v>52</v>
      </c>
      <c r="C46" s="45">
        <v>0.1164977</v>
      </c>
      <c r="D46" s="12"/>
    </row>
    <row r="47" spans="1:5" ht="15.75" customHeight="1" x14ac:dyDescent="0.2">
      <c r="B47" s="11" t="s">
        <v>53</v>
      </c>
      <c r="C47" s="45">
        <v>5.5259600000000013E-2</v>
      </c>
      <c r="D47" s="12"/>
      <c r="E47" s="13"/>
    </row>
    <row r="48" spans="1:5" ht="15" customHeight="1" x14ac:dyDescent="0.2">
      <c r="B48" s="11" t="s">
        <v>54</v>
      </c>
      <c r="C48" s="46">
        <v>0.81664579999999998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0.54960799999999999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0.14658528000000001</v>
      </c>
    </row>
    <row r="63" spans="1:4" ht="15.75" customHeight="1" x14ac:dyDescent="0.2">
      <c r="A63" s="4"/>
    </row>
  </sheetData>
  <sheetProtection algorithmName="SHA-512" hashValue="34COyAZCNrXwQfpz41FFvg1QK9LOhUJz9BoPMzQHiDL1lEmpWMabtP9iCX67ghWtNDcxSMGJ73T121CYAbVkVg==" saltValue="BSPD/w1nyW4R2UKti6Cx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0.30019849945160798</v>
      </c>
      <c r="C2" s="98">
        <v>0.95</v>
      </c>
      <c r="D2" s="56">
        <v>69.047770440302898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40.127093405065906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587.14420029876032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1.4701821374670201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13.25939284886182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13.25939284886182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13.25939284886182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13.25939284886182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13.25939284886182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13.25939284886182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0.51030420001201693</v>
      </c>
      <c r="C16" s="98">
        <v>0.95</v>
      </c>
      <c r="D16" s="56">
        <v>0.96615864875716684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13.483785833565429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13.483785833565429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0.12046129999999999</v>
      </c>
      <c r="C21" s="98">
        <v>0.95</v>
      </c>
      <c r="D21" s="56">
        <v>17.016109940848349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23.01109674039985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5.8989081380000002E-2</v>
      </c>
      <c r="C23" s="98">
        <v>0.95</v>
      </c>
      <c r="D23" s="56">
        <v>4.4338460403923747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0.73019341352905998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0.27909421749389701</v>
      </c>
      <c r="C27" s="98">
        <v>0.95</v>
      </c>
      <c r="D27" s="56">
        <v>18.750061042134512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0.45581739999999998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138.79578001614141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1.831259781706825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7.7588900000000002E-2</v>
      </c>
      <c r="C32" s="98">
        <v>0.95</v>
      </c>
      <c r="D32" s="56">
        <v>2.09991490371478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0.84457583171135597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1.959170672500506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0.23215369999999999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e+f4IDohYihHQkeYBJ8OoErRmw2NJ6mSrU2MNh6FA6FtaLXjCU2oiVoilEzs54PaTIT4T/4eytiywb8Pq4fjA==" saltValue="MchO8E0VRrQxcV2J9/7k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Lnp3MqurTCEOdU+URd2sE6/dTy76kE0/yLvFCDp1S72bDO155ANOOfkcL7Ev+8pwshZp9DOt6cqW7Gxfj9ymlA==" saltValue="EmOyVRrzqNW6BDVsdxIz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uKVAAnM9Q5WeDiOHDK17UYDoGOllsvlDaQkKbgCFwZppRzkPTAv3eq67XwVHFNEaPNpTJkFsd/ckvlYFLzSlw==" saltValue="gSBwqQ2k1ZrmMush0k6A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">
      <c r="A4" s="3" t="s">
        <v>208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z0r7GzcenA3kfRifQ4aVn9xau1a/GIyyUgHJeo8N460Uq9yzi7KEl9Y6AywfxYz1Zp3lvNsTMCrfXZRjCrFwnQ==" saltValue="Gi0Ro6emopwq5T8Bhh1A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0.75800000000000001</v>
      </c>
      <c r="E10" s="60">
        <f>IF(ISBLANK(comm_deliv), frac_children_health_facility,1)</f>
        <v>0.75800000000000001</v>
      </c>
      <c r="F10" s="60">
        <f>IF(ISBLANK(comm_deliv), frac_children_health_facility,1)</f>
        <v>0.75800000000000001</v>
      </c>
      <c r="G10" s="60">
        <f>IF(ISBLANK(comm_deliv), frac_children_health_facility,1)</f>
        <v>0.75800000000000001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0.19021878643188461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8.152233704223627E-2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8.1077785217285092E-2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0.64718109130859403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RE77xBnpuBhJtk4CsdSomKTKNuZGleUIRUnVIaWOvJC8wMbrcuJFwqg3j3dljOi8hzR0kwRRdhn4Y5X8XmFOQ==" saltValue="yle02iqz8Vyczvyrkz9B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yp4plnAgnEvMoKYkGC5HVc/KFMa+1x9rE2c/89TLD1eBxqnZtQqeFeJ0K9jk6BjlsJfyjNN8lv7SSBT9+XsHoA==" saltValue="fZqmuPD5jAtuNQMmPZfpo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uDHsae8pkuv/YKQGBmEb6XlI6wM68aOLTaQ7uZxjFoFvcwChUXUaj/2X6ZrPB2G/h37j+0CY+mjUGQwTp7nag==" saltValue="sgZEhRou+cYWR/fTgfrO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SS8m6cDO9UTMa70wzPPZO4lBz26ratwL+aijARsUqLRq+qCvDebLP/CJ0gnuJ7RujYT7cGE5F4I25qiAAY2sA==" saltValue="Zt+qIzTlaQ+ncamIadO4N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W7CWj29zVpaWuAHnmz7HYXL3hH97gjEjaR/5KwtJK11RYGTSoMeofff7jkUGSjzgk+zDVMhdK5YZgBysQKMfA==" saltValue="az3cajwIZng04aVxAv0zQ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iZPLX1q9aW/FaU1dMLv1hJ6UOHiSRHzazrgLl4ZZlXn3kk5WBP3soII/+ui3b78d6HP2B+QA/PPe30e2Oa1zQ==" saltValue="ijrAEgwb4tJUwtuAvtMI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9932.0628000000015</v>
      </c>
      <c r="C2" s="49">
        <v>23000</v>
      </c>
      <c r="D2" s="49">
        <v>46000</v>
      </c>
      <c r="E2" s="49">
        <v>1182000</v>
      </c>
      <c r="F2" s="49">
        <v>1003000</v>
      </c>
      <c r="G2" s="17">
        <f t="shared" ref="G2:G11" si="0">C2+D2+E2+F2</f>
        <v>2254000</v>
      </c>
      <c r="H2" s="17">
        <f t="shared" ref="H2:H11" si="1">(B2 + stillbirth*B2/(1000-stillbirth))/(1-abortion)</f>
        <v>11414.320200348877</v>
      </c>
      <c r="I2" s="17">
        <f t="shared" ref="I2:I11" si="2">G2-H2</f>
        <v>2242585.6797996513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9886.7235999999994</v>
      </c>
      <c r="C3" s="50">
        <v>23000</v>
      </c>
      <c r="D3" s="50">
        <v>46000</v>
      </c>
      <c r="E3" s="50">
        <v>1252000</v>
      </c>
      <c r="F3" s="50">
        <v>1084000</v>
      </c>
      <c r="G3" s="17">
        <f t="shared" si="0"/>
        <v>2405000</v>
      </c>
      <c r="H3" s="17">
        <f t="shared" si="1"/>
        <v>11362.214594811658</v>
      </c>
      <c r="I3" s="17">
        <f t="shared" si="2"/>
        <v>2393637.7854051883</v>
      </c>
    </row>
    <row r="4" spans="1:9" ht="15.75" customHeight="1" x14ac:dyDescent="0.2">
      <c r="A4" s="5">
        <f t="shared" si="3"/>
        <v>2023</v>
      </c>
      <c r="B4" s="49">
        <v>9822.5382000000009</v>
      </c>
      <c r="C4" s="50">
        <v>23000</v>
      </c>
      <c r="D4" s="50">
        <v>46000</v>
      </c>
      <c r="E4" s="50">
        <v>1329000</v>
      </c>
      <c r="F4" s="50">
        <v>1176000</v>
      </c>
      <c r="G4" s="17">
        <f t="shared" si="0"/>
        <v>2574000</v>
      </c>
      <c r="H4" s="17">
        <f t="shared" si="1"/>
        <v>11288.450189316009</v>
      </c>
      <c r="I4" s="17">
        <f t="shared" si="2"/>
        <v>2562711.5498106838</v>
      </c>
    </row>
    <row r="5" spans="1:9" ht="15.75" customHeight="1" x14ac:dyDescent="0.2">
      <c r="A5" s="5">
        <f t="shared" si="3"/>
        <v>2024</v>
      </c>
      <c r="B5" s="49">
        <v>9756.5720000000001</v>
      </c>
      <c r="C5" s="50">
        <v>23000</v>
      </c>
      <c r="D5" s="50">
        <v>46000</v>
      </c>
      <c r="E5" s="50">
        <v>1413000</v>
      </c>
      <c r="F5" s="50">
        <v>1269000</v>
      </c>
      <c r="G5" s="17">
        <f t="shared" si="0"/>
        <v>2751000</v>
      </c>
      <c r="H5" s="17">
        <f t="shared" si="1"/>
        <v>11212.639217883139</v>
      </c>
      <c r="I5" s="17">
        <f t="shared" si="2"/>
        <v>2739787.3607821167</v>
      </c>
    </row>
    <row r="6" spans="1:9" ht="15.75" customHeight="1" x14ac:dyDescent="0.2">
      <c r="A6" s="5">
        <f t="shared" si="3"/>
        <v>2025</v>
      </c>
      <c r="B6" s="49">
        <v>9688.8250000000007</v>
      </c>
      <c r="C6" s="50">
        <v>23000</v>
      </c>
      <c r="D6" s="50">
        <v>46000</v>
      </c>
      <c r="E6" s="50">
        <v>1501000</v>
      </c>
      <c r="F6" s="50">
        <v>1356000</v>
      </c>
      <c r="G6" s="17">
        <f t="shared" si="0"/>
        <v>2926000</v>
      </c>
      <c r="H6" s="17">
        <f t="shared" si="1"/>
        <v>11134.781680513057</v>
      </c>
      <c r="I6" s="17">
        <f t="shared" si="2"/>
        <v>2914865.2183194868</v>
      </c>
    </row>
    <row r="7" spans="1:9" ht="15.75" customHeight="1" x14ac:dyDescent="0.2">
      <c r="A7" s="5">
        <f t="shared" si="3"/>
        <v>2026</v>
      </c>
      <c r="B7" s="49">
        <v>9630.9953999999998</v>
      </c>
      <c r="C7" s="50">
        <v>23000</v>
      </c>
      <c r="D7" s="50">
        <v>46000</v>
      </c>
      <c r="E7" s="50">
        <v>1568000</v>
      </c>
      <c r="F7" s="50">
        <v>1422000</v>
      </c>
      <c r="G7" s="17">
        <f t="shared" si="0"/>
        <v>3059000</v>
      </c>
      <c r="H7" s="17">
        <f t="shared" si="1"/>
        <v>11068.321612272437</v>
      </c>
      <c r="I7" s="17">
        <f t="shared" si="2"/>
        <v>3047931.6783877276</v>
      </c>
    </row>
    <row r="8" spans="1:9" ht="15.75" customHeight="1" x14ac:dyDescent="0.2">
      <c r="A8" s="5">
        <f t="shared" si="3"/>
        <v>2027</v>
      </c>
      <c r="B8" s="49">
        <v>9571.5401999999995</v>
      </c>
      <c r="C8" s="50">
        <v>24000</v>
      </c>
      <c r="D8" s="50">
        <v>46000</v>
      </c>
      <c r="E8" s="50">
        <v>1636000</v>
      </c>
      <c r="F8" s="50">
        <v>1477000</v>
      </c>
      <c r="G8" s="17">
        <f t="shared" si="0"/>
        <v>3183000</v>
      </c>
      <c r="H8" s="17">
        <f t="shared" si="1"/>
        <v>10999.993340085535</v>
      </c>
      <c r="I8" s="17">
        <f t="shared" si="2"/>
        <v>3172000.0066599143</v>
      </c>
    </row>
    <row r="9" spans="1:9" ht="15.75" customHeight="1" x14ac:dyDescent="0.2">
      <c r="A9" s="5">
        <f t="shared" si="3"/>
        <v>2028</v>
      </c>
      <c r="B9" s="49">
        <v>9494.8940000000002</v>
      </c>
      <c r="C9" s="50">
        <v>24000</v>
      </c>
      <c r="D9" s="50">
        <v>46000</v>
      </c>
      <c r="E9" s="50">
        <v>1705000</v>
      </c>
      <c r="F9" s="50">
        <v>1525000</v>
      </c>
      <c r="G9" s="17">
        <f t="shared" si="0"/>
        <v>3300000</v>
      </c>
      <c r="H9" s="17">
        <f t="shared" si="1"/>
        <v>10911.908489379603</v>
      </c>
      <c r="I9" s="17">
        <f t="shared" si="2"/>
        <v>3289088.0915106204</v>
      </c>
    </row>
    <row r="10" spans="1:9" ht="15.75" customHeight="1" x14ac:dyDescent="0.2">
      <c r="A10" s="5">
        <f t="shared" si="3"/>
        <v>2029</v>
      </c>
      <c r="B10" s="49">
        <v>9432.3907999999992</v>
      </c>
      <c r="C10" s="50">
        <v>24000</v>
      </c>
      <c r="D10" s="50">
        <v>45000</v>
      </c>
      <c r="E10" s="50">
        <v>1774000</v>
      </c>
      <c r="F10" s="50">
        <v>1565000</v>
      </c>
      <c r="G10" s="17">
        <f t="shared" si="0"/>
        <v>3408000</v>
      </c>
      <c r="H10" s="17">
        <f t="shared" si="1"/>
        <v>10840.077334793421</v>
      </c>
      <c r="I10" s="17">
        <f t="shared" si="2"/>
        <v>3397159.9226652067</v>
      </c>
    </row>
    <row r="11" spans="1:9" ht="15.75" customHeight="1" x14ac:dyDescent="0.2">
      <c r="A11" s="5">
        <f t="shared" si="3"/>
        <v>2030</v>
      </c>
      <c r="B11" s="49">
        <v>9353.1029999999992</v>
      </c>
      <c r="C11" s="50">
        <v>24000</v>
      </c>
      <c r="D11" s="50">
        <v>45000</v>
      </c>
      <c r="E11" s="50">
        <v>1841000</v>
      </c>
      <c r="F11" s="50">
        <v>1599000</v>
      </c>
      <c r="G11" s="17">
        <f t="shared" si="0"/>
        <v>3509000</v>
      </c>
      <c r="H11" s="17">
        <f t="shared" si="1"/>
        <v>10748.956652674775</v>
      </c>
      <c r="I11" s="17">
        <f t="shared" si="2"/>
        <v>3498251.0433473252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otgrkMLtBfEo2yDJ044aaDwP6zaORnw1HNGWbAxKbHA9Ymg7IcUlwjOYAhX3jhq/bIIFsy0V1Y9BgBU6y1HWg==" saltValue="q6JtW/jOmpHd2rDDBuaLp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HZ/mFc4xByc59k0m9hZcSXDHNZMiDZCVjJe9hs+InLxwWt8tlBPlixLvNPE584zCU+py7vPmWacjpyfqIwnR/A==" saltValue="uTljD/ptz+xvyl98cIjBa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EUWDABgB6SMfzY/yWXJ8s0ReuA7C6A6hDIMUa31GGpysLhzc2OwR1jjRtLjdnieTt9bvIq6yBFDiqct5T3x07Q==" saltValue="ZZlzDBQhoZcEh7OPL7ej6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I4sYM8cdcjo+FxPUphlLqN7oVnquSHbKquszOVOCqVl1RFU5bI2VyvURIg9r5UNqgDEfIxUtfqukGFeSyzGoYA==" saltValue="EAt0l0cjxZjKYEIz/l+W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OZou/1dg8p7HG22CCss2AvA2GO7kG3M9ZnJbp7jct5/njKoJJ8GfrXL7Xi6qpK2hgdcwZRdAanhL6GhgIOEzQQ==" saltValue="FUegvViwQX+UMTSppKOH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5fhitXSotviCoPYGqMnizuJanzCsewGoSd5ZzD6oAv2+3+Nro2cde9dtIYpkghcGRlNvKtmRS1k71X8H/Xa15w==" saltValue="89BIC7cp+w6e92U3h9sC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WShtsiWHO5QS+JY1U4U6k/Xav1L5tkL5MUezVcGpAK7M316CCPKtVBZppGwxOTpu53ZATTSvkkW+4F/gad0Og==" saltValue="JP2RVyKFq0+UjMcOrxuW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RHDrf1WuASFS/CDdo5IGiqls875SSwh1PrnQQ3echV1GHpcFu1+HH+9RJi+EpkCx6Xq6PgJj16Ly6PEKh5Buag==" saltValue="hrLl3vFsFPCmJxOEwShg6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l5FqDTIvruRrp8UO572AhkNw9kqLx/CIKZcAQ7wDu1/v68SgyrrZ8B+uujNZWGIgGScYcBXhYUaHSiGNKPXj+Q==" saltValue="6JdD6wnu95EwiDgDDfc1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MrOMM6nL9e1pBiz88cZ6Wajbj7imsap2d3jY3sEn5RRjYOqsoICC9LmaYKejIoDa7K3FGDeJz30aGvbIClpdg==" saltValue="KvszJXV1LTST+vnnh0izg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0.15674200299506441</v>
      </c>
    </row>
    <row r="5" spans="1:8" ht="15.75" customHeight="1" x14ac:dyDescent="0.2">
      <c r="B5" s="19" t="s">
        <v>80</v>
      </c>
      <c r="C5" s="101">
        <v>2.5581404940566779E-3</v>
      </c>
    </row>
    <row r="6" spans="1:8" ht="15.75" customHeight="1" x14ac:dyDescent="0.2">
      <c r="B6" s="19" t="s">
        <v>81</v>
      </c>
      <c r="C6" s="101">
        <v>0.18902452665792679</v>
      </c>
    </row>
    <row r="7" spans="1:8" ht="15.75" customHeight="1" x14ac:dyDescent="0.2">
      <c r="B7" s="19" t="s">
        <v>82</v>
      </c>
      <c r="C7" s="101">
        <v>0.43305943212979531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0.1610509257617517</v>
      </c>
    </row>
    <row r="10" spans="1:8" ht="15.75" customHeight="1" x14ac:dyDescent="0.2">
      <c r="B10" s="19" t="s">
        <v>85</v>
      </c>
      <c r="C10" s="101">
        <v>5.7564971961404997E-2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">
      <c r="B15" s="19" t="s">
        <v>88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">
      <c r="B16" s="19" t="s">
        <v>89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">
      <c r="B21" s="19" t="s">
        <v>94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">
      <c r="B22" s="19" t="s">
        <v>95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5.7343604999999999E-2</v>
      </c>
    </row>
    <row r="27" spans="1:8" ht="15.75" customHeight="1" x14ac:dyDescent="0.2">
      <c r="B27" s="19" t="s">
        <v>102</v>
      </c>
      <c r="C27" s="101">
        <v>1.4167997E-2</v>
      </c>
    </row>
    <row r="28" spans="1:8" ht="15.75" customHeight="1" x14ac:dyDescent="0.2">
      <c r="B28" s="19" t="s">
        <v>103</v>
      </c>
      <c r="C28" s="101">
        <v>0.101559973</v>
      </c>
    </row>
    <row r="29" spans="1:8" ht="15.75" customHeight="1" x14ac:dyDescent="0.2">
      <c r="B29" s="19" t="s">
        <v>104</v>
      </c>
      <c r="C29" s="101">
        <v>0.21960849700000001</v>
      </c>
    </row>
    <row r="30" spans="1:8" ht="15.75" customHeight="1" x14ac:dyDescent="0.2">
      <c r="B30" s="19" t="s">
        <v>2</v>
      </c>
      <c r="C30" s="101">
        <v>5.5062585999999997E-2</v>
      </c>
    </row>
    <row r="31" spans="1:8" ht="15.75" customHeight="1" x14ac:dyDescent="0.2">
      <c r="B31" s="19" t="s">
        <v>105</v>
      </c>
      <c r="C31" s="101">
        <v>0.14229177300000001</v>
      </c>
    </row>
    <row r="32" spans="1:8" ht="15.75" customHeight="1" x14ac:dyDescent="0.2">
      <c r="B32" s="19" t="s">
        <v>106</v>
      </c>
      <c r="C32" s="101">
        <v>3.0837276E-2</v>
      </c>
    </row>
    <row r="33" spans="2:3" ht="15.75" customHeight="1" x14ac:dyDescent="0.2">
      <c r="B33" s="19" t="s">
        <v>107</v>
      </c>
      <c r="C33" s="101">
        <v>8.2024560999999996E-2</v>
      </c>
    </row>
    <row r="34" spans="2:3" ht="15.75" customHeight="1" x14ac:dyDescent="0.2">
      <c r="B34" s="19" t="s">
        <v>108</v>
      </c>
      <c r="C34" s="101">
        <v>0.29710373299999998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gTXBpaiNXgAAMtGFYhyB7uOY+6M+jdHbbDKMNCz7LFWrmLiekT727GbM8lTEgDpZSqsgsLV8fNo9s9G9YxP1dA==" saltValue="1cI56ERn0LkvjSQ1sQoLp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">
      <c r="B4" s="5" t="s">
        <v>114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">
      <c r="B5" s="5" t="s">
        <v>115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">
      <c r="B10" s="5" t="s">
        <v>119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">
      <c r="B11" s="5" t="s">
        <v>120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0.40415045649999998</v>
      </c>
      <c r="D14" s="54">
        <v>0.37718054182999999</v>
      </c>
      <c r="E14" s="54">
        <v>0.37718054182999999</v>
      </c>
      <c r="F14" s="54">
        <v>0.19508714863900001</v>
      </c>
      <c r="G14" s="54">
        <v>0.19508714863900001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0.22212432409605198</v>
      </c>
      <c r="D15" s="52">
        <f t="shared" si="0"/>
        <v>0.20730144323410263</v>
      </c>
      <c r="E15" s="52">
        <f t="shared" si="0"/>
        <v>0.20730144323410263</v>
      </c>
      <c r="F15" s="52">
        <f t="shared" si="0"/>
        <v>0.10722145758918351</v>
      </c>
      <c r="G15" s="52">
        <f t="shared" si="0"/>
        <v>0.10722145758918351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HmDVlYdcCo0AtSXf5Hxxl4oTFaimmAxQLj4canXKZLsReinFrmu9duQyVwsBr8NeGxDK6LgUOPOx5Tn7LcKkw==" saltValue="c4e0prCVyYr9eTfnBBvB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0.16455739999999999</v>
      </c>
      <c r="D2" s="53">
        <v>7.7588900000000002E-2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0.2648297</v>
      </c>
      <c r="D3" s="53">
        <v>0.15188209999999999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>
        <v>0</v>
      </c>
    </row>
    <row r="5" spans="1:7" x14ac:dyDescent="0.2">
      <c r="B5" s="3" t="s">
        <v>132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bSNdKjwHBxKFd55t6jiet1MVftJxM5pd64X0V71ei0rDConxYRYmROE7HaxasPIudy7cBzsGiMly3iylmUqX1g==" saltValue="urvfuFp6FogHSD9WIv/KF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MBZtUwnVKM4lxeAxulV5N5/Mqug0q2xVlCXVfy2vQyDN2T4R19rJljapqdVNh7uP08Wy3Ww7lfnlWa9LswzLA==" saltValue="kMkvinE3P7d1srmkweHD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Z8s+ImPNcV/FRiWTSBMUo7sISUdvRyHUatCwzH61ClKwZ6LKQUoz12mibOZIzIUwn21Sz/GuYKABXdaEQgy86A==" saltValue="FER8zOYVGrj/kS8ETnY9p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oMHJ8fdi/5jbIvVnG/3L+m8wI+q4/eJ4jRdm8tfrbL5QYzj6PouJ9fmCcpAYkEgoIkkE9kBboU2wUh4u7MpjOA==" saltValue="o0qf9RbyLY2FKG2J33xlK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5v6Oe/2U+NZ7VitJqdIQbKSGaCjWSzbbaxIw60ipX8K7Z4JtMHyb8laqL9EhyivIgCzkaa1IxqcQdQeDYa5EUQ==" saltValue="0XxmW+Oj39eXg8/WxyrV+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2023-01-27T03:41:55Z</dcterms:modified>
</cp:coreProperties>
</file>