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8AAB9A94-526D-416E-A436-ADDCFA6E1D9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11" i="2"/>
  <c r="H11" i="2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H6" i="2"/>
  <c r="I6" i="2" s="1"/>
  <c r="G6" i="2"/>
  <c r="I5" i="2"/>
  <c r="H5" i="2"/>
  <c r="G5" i="2"/>
  <c r="H4" i="2"/>
  <c r="I4" i="2" s="1"/>
  <c r="G4" i="2"/>
  <c r="H3" i="2"/>
  <c r="I3" i="2" s="1"/>
  <c r="G3" i="2"/>
  <c r="H2" i="2"/>
  <c r="I2" i="2" s="1"/>
  <c r="G2" i="2"/>
  <c r="A2" i="2"/>
  <c r="A31" i="2" s="1"/>
  <c r="C33" i="1"/>
  <c r="C20" i="1"/>
  <c r="A16" i="2" l="1"/>
  <c r="A24" i="2"/>
  <c r="A32" i="2"/>
  <c r="I38" i="2"/>
  <c r="A3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D58" i="20"/>
  <c r="A13" i="2"/>
  <c r="A21" i="2"/>
  <c r="A29" i="2"/>
  <c r="A37" i="2"/>
  <c r="A14" i="2"/>
  <c r="A22" i="2"/>
  <c r="A30" i="2"/>
  <c r="A38" i="2"/>
  <c r="A40" i="2"/>
  <c r="A12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<sst xmlns="http://schemas.openxmlformats.org/spreadsheetml/2006/main" count="2092" uniqueCount="337">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</sst>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2352888.984375</v>
      </c>
    </row>
    <row r="8" spans="1:3" ht="15" customHeight="1" x14ac:dyDescent="0.2">
      <c r="B8" s="5" t="s">
        <v>19</v>
      </c>
      <c r="C8" s="44">
        <v>0.10199999999999999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0.73104637145996099</v>
      </c>
    </row>
    <row r="11" spans="1:3" ht="15" customHeight="1" x14ac:dyDescent="0.2">
      <c r="B11" s="5" t="s">
        <v>22</v>
      </c>
      <c r="C11" s="45">
        <v>0.96200000000000008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0.17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0.18629999999999999</v>
      </c>
    </row>
    <row r="24" spans="1:3" ht="15" customHeight="1" x14ac:dyDescent="0.2">
      <c r="B24" s="15" t="s">
        <v>33</v>
      </c>
      <c r="C24" s="45">
        <v>0.53220000000000001</v>
      </c>
    </row>
    <row r="25" spans="1:3" ht="15" customHeight="1" x14ac:dyDescent="0.2">
      <c r="B25" s="15" t="s">
        <v>34</v>
      </c>
      <c r="C25" s="45">
        <v>0.24540000000000001</v>
      </c>
    </row>
    <row r="26" spans="1:3" ht="15" customHeight="1" x14ac:dyDescent="0.2">
      <c r="B26" s="15" t="s">
        <v>35</v>
      </c>
      <c r="C26" s="45">
        <v>3.61E-2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14.591883124677</v>
      </c>
    </row>
    <row r="38" spans="1:5" ht="15" customHeight="1" x14ac:dyDescent="0.2">
      <c r="B38" s="11" t="s">
        <v>45</v>
      </c>
      <c r="C38" s="43">
        <v>21.038436378730701</v>
      </c>
      <c r="D38" s="12"/>
      <c r="E38" s="13"/>
    </row>
    <row r="39" spans="1:5" ht="15" customHeight="1" x14ac:dyDescent="0.2">
      <c r="B39" s="11" t="s">
        <v>46</v>
      </c>
      <c r="C39" s="43">
        <v>24.199999999517399</v>
      </c>
      <c r="D39" s="12"/>
      <c r="E39" s="12"/>
    </row>
    <row r="40" spans="1:5" ht="15" customHeight="1" x14ac:dyDescent="0.2">
      <c r="B40" s="11" t="s">
        <v>47</v>
      </c>
      <c r="C40" s="100">
        <v>1.25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9.3542334619999998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7.4929999999999997E-3</v>
      </c>
      <c r="D45" s="12"/>
    </row>
    <row r="46" spans="1:5" ht="15.75" customHeight="1" x14ac:dyDescent="0.2">
      <c r="B46" s="11" t="s">
        <v>52</v>
      </c>
      <c r="C46" s="45">
        <v>7.5271499999999991E-2</v>
      </c>
      <c r="D46" s="12"/>
    </row>
    <row r="47" spans="1:5" ht="15.75" customHeight="1" x14ac:dyDescent="0.2">
      <c r="B47" s="11" t="s">
        <v>53</v>
      </c>
      <c r="C47" s="45">
        <v>5.8132499999999997E-2</v>
      </c>
      <c r="D47" s="12"/>
      <c r="E47" s="13"/>
    </row>
    <row r="48" spans="1:5" ht="15" customHeight="1" x14ac:dyDescent="0.2">
      <c r="B48" s="11" t="s">
        <v>54</v>
      </c>
      <c r="C48" s="46">
        <v>0.85910300000000006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0.58011699999999999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9.1047744999999902E-2</v>
      </c>
    </row>
    <row r="63" spans="1:4" ht="15.75" customHeight="1" x14ac:dyDescent="0.2">
      <c r="A63" s="4"/>
    </row>
  </sheetData>
  <sheetProtection algorithmName="SHA-512" hashValue="uZLjP/flO63sbk4YYZs+gVWjOOsYMJwrsVyujdEXTwJohTMNPaOfj8XnXs2gzNNtYFw//U/puRcKebgZ8uOOew==" saltValue="g+zanSAyau/y4cIcTAEX2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91.27399970601509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43.717353164893979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935.6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1.4824883808812159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14.73506506491457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14.73506506491457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14.73506506491457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14.73506506491457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14.73506506491457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14.73506506491457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1.474307802764647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21.412062375026149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21.412062375026149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17.19927253299581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25.79440028261962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5.2081376493661544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20.734427315471159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189.5238105577576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0.83911365311495534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3.2374309865658208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0.93935019016922794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8.6805561005393574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S6JJmSthCG6/eppBkS+MGBR7lzY6mNCKiwWyR1lUr8itSyu+Khu8HDo+zVpW67BQNLdai3mIcpB2dLJ05wZiuw==" saltValue="DqinHKZrZMErOQv1ZX8f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Vqv9lcyuWCknWNLWgnyxQeuGHcnwrX3gqybqGBRuqfnXNkzVufeq97vQ7ly2eEwVk6l3rmhKV8owcYhdA8aNA==" saltValue="qr+0KznQFxo71kQM07qQR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0aG4GRx4H5vdmHLGbGetE4P4sNcDyj/LTtMyQGsCNIis/6zgtaitqCXmFBLGk0cPmwpEgMr6w3qDIAqkD9qkwQ==" saltValue="pGQc5xXWa84+or+dVZi9D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YrxmbvCkVlAFbHLaphaXnV6vLYscsT89udHpTeQGszDlS8gmqIrYUGnlYo3BrHLKTDtxXXqe16RBJJRKy/tt0Q==" saltValue="7K2a9GDswaE/6XqyDkIz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0.96200000000000008</v>
      </c>
      <c r="I18" s="60">
        <f>frac_PW_health_facility</f>
        <v>0.96200000000000008</v>
      </c>
      <c r="J18" s="60">
        <f>frac_PW_health_facility</f>
        <v>0.96200000000000008</v>
      </c>
      <c r="K18" s="60">
        <f>frac_PW_health_facility</f>
        <v>0.96200000000000008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0.13754826470794676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5.894925630340575E-2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7.2456107528686503E-2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0.73104637145996099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zs6soJ3rskPFAvhT0dPzaeHU//X5QYe08FzihgnMCSv/DXCdqtuakT+n5Lzgi1os3BrCT1LxHH2KK70aYcbzDQ==" saltValue="f57HwZ3ScRy3ZxqkzUQc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ktZT1VGLPbCLpuDw5AQpEC39i4JSvqm8+OU6WkT+qjiMsCFbBLRWWx7mUrFtyKEsFWZqlt54IfXB4A3QebMokA==" saltValue="2YlcY7CmzrWgq7gKVraxo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1a2h9P76+XYFB0CJ+XPdvLl23fIz0aR4baaVF55MW4bwgmAJQXJrqIyOt0v9O/UzDVlbeRxYa7iwY8iewnxu/g==" saltValue="3J/j0WGXCiKxEM+ThVynY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EFchdnmuvV/21dNfKjQYrj7UEpuyW5C5zhLZbL2XBfyWxuB/0brCnhJRGJsjErg01zLKCY3rWAiKobV/o5o8Q==" saltValue="v2w15bgB1X4LbI4+fHEIm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qIRMmH7TtdNwFJWqD2XkEmD81V264DlQo48YOVNC6O+IfbKkC69d/G3CP0UXX/egmc1ji8G3VHASc7CnpaBPg==" saltValue="Uek3lh3QSj2Xn4andGRrE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xUrFtuA8z7GkxDg/m+dAlQW+DpFNBE/2m4t8eKBa0URKZDMk+SeDlqaUJzAm2RfPmXvxWrXt8EcPcEto8pnCQ==" saltValue="dh5Y8w5FyUgYNLhPU9xqc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590922.82200000004</v>
      </c>
      <c r="C2" s="49">
        <v>1406000</v>
      </c>
      <c r="D2" s="49">
        <v>2709000</v>
      </c>
      <c r="E2" s="49">
        <v>8324000</v>
      </c>
      <c r="F2" s="49">
        <v>7002000</v>
      </c>
      <c r="G2" s="17">
        <f t="shared" ref="G2:G11" si="0">C2+D2+E2+F2</f>
        <v>19441000</v>
      </c>
      <c r="H2" s="17">
        <f t="shared" ref="H2:H11" si="1">(B2 + stillbirth*B2/(1000-stillbirth))/(1-abortion)</f>
        <v>677843.9170692442</v>
      </c>
      <c r="I2" s="17">
        <f t="shared" ref="I2:I11" si="2">G2-H2</f>
        <v>18763156.082930755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588756.42400000012</v>
      </c>
      <c r="C3" s="50">
        <v>1413000</v>
      </c>
      <c r="D3" s="50">
        <v>2716000</v>
      </c>
      <c r="E3" s="50">
        <v>8432000</v>
      </c>
      <c r="F3" s="50">
        <v>7113000</v>
      </c>
      <c r="G3" s="17">
        <f t="shared" si="0"/>
        <v>19674000</v>
      </c>
      <c r="H3" s="17">
        <f t="shared" si="1"/>
        <v>675358.85531231156</v>
      </c>
      <c r="I3" s="17">
        <f t="shared" si="2"/>
        <v>18998641.14468769</v>
      </c>
    </row>
    <row r="4" spans="1:9" ht="15.75" customHeight="1" x14ac:dyDescent="0.2">
      <c r="A4" s="5">
        <f t="shared" si="3"/>
        <v>2023</v>
      </c>
      <c r="B4" s="49">
        <v>586272.05700000015</v>
      </c>
      <c r="C4" s="50">
        <v>1420000</v>
      </c>
      <c r="D4" s="50">
        <v>2725000</v>
      </c>
      <c r="E4" s="50">
        <v>8511000</v>
      </c>
      <c r="F4" s="50">
        <v>7223000</v>
      </c>
      <c r="G4" s="17">
        <f t="shared" si="0"/>
        <v>19879000</v>
      </c>
      <c r="H4" s="17">
        <f t="shared" si="1"/>
        <v>672509.05328060454</v>
      </c>
      <c r="I4" s="17">
        <f t="shared" si="2"/>
        <v>19206490.946719397</v>
      </c>
    </row>
    <row r="5" spans="1:9" ht="15.75" customHeight="1" x14ac:dyDescent="0.2">
      <c r="A5" s="5">
        <f t="shared" si="3"/>
        <v>2024</v>
      </c>
      <c r="B5" s="49">
        <v>583508.85400000017</v>
      </c>
      <c r="C5" s="50">
        <v>1425000</v>
      </c>
      <c r="D5" s="50">
        <v>2734000</v>
      </c>
      <c r="E5" s="50">
        <v>8540000</v>
      </c>
      <c r="F5" s="50">
        <v>7340000</v>
      </c>
      <c r="G5" s="17">
        <f t="shared" si="0"/>
        <v>20039000</v>
      </c>
      <c r="H5" s="17">
        <f t="shared" si="1"/>
        <v>669339.40019657218</v>
      </c>
      <c r="I5" s="17">
        <f t="shared" si="2"/>
        <v>19369660.599803429</v>
      </c>
    </row>
    <row r="6" spans="1:9" ht="15.75" customHeight="1" x14ac:dyDescent="0.2">
      <c r="A6" s="5">
        <f t="shared" si="3"/>
        <v>2025</v>
      </c>
      <c r="B6" s="49">
        <v>580437.6</v>
      </c>
      <c r="C6" s="50">
        <v>1430000</v>
      </c>
      <c r="D6" s="50">
        <v>2744000</v>
      </c>
      <c r="E6" s="50">
        <v>8501000</v>
      </c>
      <c r="F6" s="50">
        <v>7463000</v>
      </c>
      <c r="G6" s="17">
        <f t="shared" si="0"/>
        <v>20138000</v>
      </c>
      <c r="H6" s="17">
        <f t="shared" si="1"/>
        <v>665816.38371426961</v>
      </c>
      <c r="I6" s="17">
        <f t="shared" si="2"/>
        <v>19472183.61628573</v>
      </c>
    </row>
    <row r="7" spans="1:9" ht="15.75" customHeight="1" x14ac:dyDescent="0.2">
      <c r="A7" s="5">
        <f t="shared" si="3"/>
        <v>2026</v>
      </c>
      <c r="B7" s="49">
        <v>578349.40240000014</v>
      </c>
      <c r="C7" s="50">
        <v>1435000</v>
      </c>
      <c r="D7" s="50">
        <v>2758000</v>
      </c>
      <c r="E7" s="50">
        <v>8402000</v>
      </c>
      <c r="F7" s="50">
        <v>7591000</v>
      </c>
      <c r="G7" s="17">
        <f t="shared" si="0"/>
        <v>20186000</v>
      </c>
      <c r="H7" s="17">
        <f t="shared" si="1"/>
        <v>663421.02515287965</v>
      </c>
      <c r="I7" s="17">
        <f t="shared" si="2"/>
        <v>19522578.974847119</v>
      </c>
    </row>
    <row r="8" spans="1:9" ht="15.75" customHeight="1" x14ac:dyDescent="0.2">
      <c r="A8" s="5">
        <f t="shared" si="3"/>
        <v>2027</v>
      </c>
      <c r="B8" s="49">
        <v>575987.78099999996</v>
      </c>
      <c r="C8" s="50">
        <v>1439000</v>
      </c>
      <c r="D8" s="50">
        <v>2771000</v>
      </c>
      <c r="E8" s="50">
        <v>8244000</v>
      </c>
      <c r="F8" s="50">
        <v>7724000</v>
      </c>
      <c r="G8" s="17">
        <f t="shared" si="0"/>
        <v>20178000</v>
      </c>
      <c r="H8" s="17">
        <f t="shared" si="1"/>
        <v>660712.02384033473</v>
      </c>
      <c r="I8" s="17">
        <f t="shared" si="2"/>
        <v>19517287.976159666</v>
      </c>
    </row>
    <row r="9" spans="1:9" ht="15.75" customHeight="1" x14ac:dyDescent="0.2">
      <c r="A9" s="5">
        <f t="shared" si="3"/>
        <v>2028</v>
      </c>
      <c r="B9" s="49">
        <v>573357.47340000013</v>
      </c>
      <c r="C9" s="50">
        <v>1442000</v>
      </c>
      <c r="D9" s="50">
        <v>2785000</v>
      </c>
      <c r="E9" s="50">
        <v>8039000</v>
      </c>
      <c r="F9" s="50">
        <v>7857000</v>
      </c>
      <c r="G9" s="17">
        <f t="shared" si="0"/>
        <v>20123000</v>
      </c>
      <c r="H9" s="17">
        <f t="shared" si="1"/>
        <v>657694.81424831646</v>
      </c>
      <c r="I9" s="17">
        <f t="shared" si="2"/>
        <v>19465305.185751684</v>
      </c>
    </row>
    <row r="10" spans="1:9" ht="15.75" customHeight="1" x14ac:dyDescent="0.2">
      <c r="A10" s="5">
        <f t="shared" si="3"/>
        <v>2029</v>
      </c>
      <c r="B10" s="49">
        <v>570478.87980000011</v>
      </c>
      <c r="C10" s="50">
        <v>1444000</v>
      </c>
      <c r="D10" s="50">
        <v>2799000</v>
      </c>
      <c r="E10" s="50">
        <v>7803000</v>
      </c>
      <c r="F10" s="50">
        <v>7985000</v>
      </c>
      <c r="G10" s="17">
        <f t="shared" si="0"/>
        <v>20031000</v>
      </c>
      <c r="H10" s="17">
        <f t="shared" si="1"/>
        <v>654392.79732016602</v>
      </c>
      <c r="I10" s="17">
        <f t="shared" si="2"/>
        <v>19376607.202679835</v>
      </c>
    </row>
    <row r="11" spans="1:9" ht="15.75" customHeight="1" x14ac:dyDescent="0.2">
      <c r="A11" s="5">
        <f t="shared" si="3"/>
        <v>2030</v>
      </c>
      <c r="B11" s="49">
        <v>567309.75</v>
      </c>
      <c r="C11" s="50">
        <v>1445000</v>
      </c>
      <c r="D11" s="50">
        <v>2811000</v>
      </c>
      <c r="E11" s="50">
        <v>7556000</v>
      </c>
      <c r="F11" s="50">
        <v>8102000</v>
      </c>
      <c r="G11" s="17">
        <f t="shared" si="0"/>
        <v>19914000</v>
      </c>
      <c r="H11" s="17">
        <f t="shared" si="1"/>
        <v>650757.50811257982</v>
      </c>
      <c r="I11" s="17">
        <f t="shared" si="2"/>
        <v>19263242.49188742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R3YeUGFjEL1rPbKSZpqQjVDBLXaDCyWUBCpwWgVWQbcfHeDYpGoYtZ+I8xozDW0/RTW0e9WN2lLm5Jl9WXFSQ==" saltValue="si55on/N0MowVp0G/1Nzi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J6RXW0aTXwqBchTPak+JRvr9IpTxoOGSI3UXAG9hMbKvinwOiEwk+k+ONPVAec/DXMPq0DWDstdITM3neBH/lw==" saltValue="0zpdfhWZk+wDRvbga6BYp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l1awiqQQwini68auI71ZYEfZUyN1xmanpm0g6t3ifsSFg4NZS7D2C3YtFyEdV34lZzbGWyCFR25eioaoLncnA==" saltValue="fp/nyLCPmPLBBUxoed22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Cww45hgdMkAUOxDXx4p5vLARcB4/e+PlQt9Jz9hPgSbaqMzQA0AQ5CWF0y/QPcsU4wOynzfvhY7qgMxh4RpZHw==" saltValue="CqeZQZO57DHfMW/mEePp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LVMJeeQTxkLCHyBWmn0BaULYI8XjEEtp6hwhhiXSZZgXiAzys9jyi1zMrcYbRl7j0+6mFT0Yx8eUs1hAHvJT5A==" saltValue="fAdGn73G6P80roit8q6W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MNO4UrFF4xgwqFtA77FZJbW3ufToDsl1hQiVxRU+eTLTsC8idjypeujeTV5ZQi1DqrD/tXz201K7WMufDD/xDA==" saltValue="Ag/S1F0RXbcQQOgisy/C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aaFNdRIzu7BtkExmF21kCFQnae1BATJ+NFF79ZXpuxGfx2b5asrykpMmWbjo+GgyctSenJvcKaJWSATJ1oZ9yA==" saltValue="udBoFMDpILn0g4WHzY4d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CE7edrBpsI27yQlFEFZLl1V/sSWzabOrJu2bnQC1R833Yde2EaO9Cg79lvtrNiNS3suRJbOQGzWh1Mg/tFLidQ==" saltValue="L9+S5WOIEqg6oPxYwSWwk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VqwPIv5yMdeJ/v7AnUop5beIiY3kPJnGfNtsgWXKEYGDszBkHla/tlTzbKcnVPN+e1VctdnxkVQWNczUrFhlDw==" saltValue="l71AgqZNLtOFAq5cZEce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S4uQJL/BTP3/GBA6KcXIp5NffmypW0aJ69mY4LzgsJ2ABsVD97E99X4Q5c1vpjSZvTFii587XRCBNEmlGcEhw==" saltValue="He1ymHDRckpXo7XKMBi1V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0.16033583546905689</v>
      </c>
    </row>
    <row r="5" spans="1:8" ht="15.75" customHeight="1" x14ac:dyDescent="0.2">
      <c r="B5" s="19" t="s">
        <v>80</v>
      </c>
      <c r="C5" s="101">
        <v>6.719680850372535E-2</v>
      </c>
    </row>
    <row r="6" spans="1:8" ht="15.75" customHeight="1" x14ac:dyDescent="0.2">
      <c r="B6" s="19" t="s">
        <v>81</v>
      </c>
      <c r="C6" s="101">
        <v>0.14227136169855481</v>
      </c>
    </row>
    <row r="7" spans="1:8" ht="15.75" customHeight="1" x14ac:dyDescent="0.2">
      <c r="B7" s="19" t="s">
        <v>82</v>
      </c>
      <c r="C7" s="101">
        <v>0.3964909147192377</v>
      </c>
    </row>
    <row r="8" spans="1:8" ht="15.75" customHeight="1" x14ac:dyDescent="0.2">
      <c r="B8" s="19" t="s">
        <v>83</v>
      </c>
      <c r="C8" s="101">
        <v>1.031272190442014E-4</v>
      </c>
    </row>
    <row r="9" spans="1:8" ht="15.75" customHeight="1" x14ac:dyDescent="0.2">
      <c r="B9" s="19" t="s">
        <v>84</v>
      </c>
      <c r="C9" s="101">
        <v>0.1747284136599136</v>
      </c>
    </row>
    <row r="10" spans="1:8" ht="15.75" customHeight="1" x14ac:dyDescent="0.2">
      <c r="B10" s="19" t="s">
        <v>85</v>
      </c>
      <c r="C10" s="101">
        <v>5.887353873046753E-2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0.11064800630783179</v>
      </c>
      <c r="D14" s="55">
        <v>0.11064800630783179</v>
      </c>
      <c r="E14" s="55">
        <v>0.11064800630783179</v>
      </c>
      <c r="F14" s="55">
        <v>0.11064800630783179</v>
      </c>
    </row>
    <row r="15" spans="1:8" ht="15.75" customHeight="1" x14ac:dyDescent="0.2">
      <c r="B15" s="19" t="s">
        <v>88</v>
      </c>
      <c r="C15" s="101">
        <v>0.1617527848402063</v>
      </c>
      <c r="D15" s="101">
        <v>0.1617527848402063</v>
      </c>
      <c r="E15" s="101">
        <v>0.1617527848402063</v>
      </c>
      <c r="F15" s="101">
        <v>0.1617527848402063</v>
      </c>
    </row>
    <row r="16" spans="1:8" ht="15.75" customHeight="1" x14ac:dyDescent="0.2">
      <c r="B16" s="19" t="s">
        <v>89</v>
      </c>
      <c r="C16" s="101">
        <v>3.0981621044106289E-2</v>
      </c>
      <c r="D16" s="101">
        <v>3.0981621044106289E-2</v>
      </c>
      <c r="E16" s="101">
        <v>3.0981621044106289E-2</v>
      </c>
      <c r="F16" s="101">
        <v>3.0981621044106289E-2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2.207397038865232E-2</v>
      </c>
      <c r="D18" s="101">
        <v>2.207397038865232E-2</v>
      </c>
      <c r="E18" s="101">
        <v>2.207397038865232E-2</v>
      </c>
      <c r="F18" s="101">
        <v>2.207397038865232E-2</v>
      </c>
    </row>
    <row r="19" spans="1:8" ht="15.75" customHeight="1" x14ac:dyDescent="0.2">
      <c r="B19" s="19" t="s">
        <v>92</v>
      </c>
      <c r="C19" s="101">
        <v>4.7261574341324417E-3</v>
      </c>
      <c r="D19" s="101">
        <v>4.7261574341324417E-3</v>
      </c>
      <c r="E19" s="101">
        <v>4.7261574341324417E-3</v>
      </c>
      <c r="F19" s="101">
        <v>4.7261574341324417E-3</v>
      </c>
    </row>
    <row r="20" spans="1:8" ht="15.75" customHeight="1" x14ac:dyDescent="0.2">
      <c r="B20" s="19" t="s">
        <v>93</v>
      </c>
      <c r="C20" s="101">
        <v>2.590288874566626E-2</v>
      </c>
      <c r="D20" s="101">
        <v>2.590288874566626E-2</v>
      </c>
      <c r="E20" s="101">
        <v>2.590288874566626E-2</v>
      </c>
      <c r="F20" s="101">
        <v>2.590288874566626E-2</v>
      </c>
    </row>
    <row r="21" spans="1:8" ht="15.75" customHeight="1" x14ac:dyDescent="0.2">
      <c r="B21" s="19" t="s">
        <v>94</v>
      </c>
      <c r="C21" s="101">
        <v>0.1940491539531482</v>
      </c>
      <c r="D21" s="101">
        <v>0.1940491539531482</v>
      </c>
      <c r="E21" s="101">
        <v>0.1940491539531482</v>
      </c>
      <c r="F21" s="101">
        <v>0.1940491539531482</v>
      </c>
    </row>
    <row r="22" spans="1:8" ht="15.75" customHeight="1" x14ac:dyDescent="0.2">
      <c r="B22" s="19" t="s">
        <v>95</v>
      </c>
      <c r="C22" s="101">
        <v>0.44986541728625629</v>
      </c>
      <c r="D22" s="101">
        <v>0.44986541728625629</v>
      </c>
      <c r="E22" s="101">
        <v>0.44986541728625629</v>
      </c>
      <c r="F22" s="101">
        <v>0.44986541728625629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5.6534050000000002E-2</v>
      </c>
    </row>
    <row r="27" spans="1:8" ht="15.75" customHeight="1" x14ac:dyDescent="0.2">
      <c r="B27" s="19" t="s">
        <v>102</v>
      </c>
      <c r="C27" s="101">
        <v>3.5322311000000002E-2</v>
      </c>
    </row>
    <row r="28" spans="1:8" ht="15.75" customHeight="1" x14ac:dyDescent="0.2">
      <c r="B28" s="19" t="s">
        <v>103</v>
      </c>
      <c r="C28" s="101">
        <v>4.2593103E-2</v>
      </c>
    </row>
    <row r="29" spans="1:8" ht="15.75" customHeight="1" x14ac:dyDescent="0.2">
      <c r="B29" s="19" t="s">
        <v>104</v>
      </c>
      <c r="C29" s="101">
        <v>0.27419058800000001</v>
      </c>
    </row>
    <row r="30" spans="1:8" ht="15.75" customHeight="1" x14ac:dyDescent="0.2">
      <c r="B30" s="19" t="s">
        <v>2</v>
      </c>
      <c r="C30" s="101">
        <v>6.2699299999999999E-2</v>
      </c>
    </row>
    <row r="31" spans="1:8" ht="15.75" customHeight="1" x14ac:dyDescent="0.2">
      <c r="B31" s="19" t="s">
        <v>105</v>
      </c>
      <c r="C31" s="101">
        <v>0.140173941</v>
      </c>
    </row>
    <row r="32" spans="1:8" ht="15.75" customHeight="1" x14ac:dyDescent="0.2">
      <c r="B32" s="19" t="s">
        <v>106</v>
      </c>
      <c r="C32" s="101">
        <v>2.4544165999999999E-2</v>
      </c>
    </row>
    <row r="33" spans="2:3" ht="15.75" customHeight="1" x14ac:dyDescent="0.2">
      <c r="B33" s="19" t="s">
        <v>107</v>
      </c>
      <c r="C33" s="101">
        <v>0.119318915</v>
      </c>
    </row>
    <row r="34" spans="2:3" ht="15.75" customHeight="1" x14ac:dyDescent="0.2">
      <c r="B34" s="19" t="s">
        <v>108</v>
      </c>
      <c r="C34" s="101">
        <v>0.24462362800000001</v>
      </c>
    </row>
    <row r="35" spans="2:3" ht="15.75" customHeight="1" x14ac:dyDescent="0.2">
      <c r="B35" s="27" t="s">
        <v>41</v>
      </c>
      <c r="C35" s="48">
        <f>SUM(C26:C34)</f>
        <v>1.0000000019999999</v>
      </c>
    </row>
  </sheetData>
  <sheetProtection algorithmName="SHA-512" hashValue="cB/kFpd2IN5GmvKYX/UQnPM/X55ixK0ZzZwxgDSuCvrjm2RdmHWfXiDXCiFr69EORsnbvyz+tCf99TFWhhxLZA==" saltValue="usdIAKO7hF3vWDH8froH9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0.10628020924999999</v>
      </c>
      <c r="D14" s="54">
        <v>0.10001147951100001</v>
      </c>
      <c r="E14" s="54">
        <v>0.10001147951100001</v>
      </c>
      <c r="F14" s="54">
        <v>3.3530111506E-2</v>
      </c>
      <c r="G14" s="54">
        <v>3.3530111506E-2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6.1654956149482243E-2</v>
      </c>
      <c r="D15" s="52">
        <f t="shared" si="0"/>
        <v>5.8018359459482791E-2</v>
      </c>
      <c r="E15" s="52">
        <f t="shared" si="0"/>
        <v>5.8018359459482791E-2</v>
      </c>
      <c r="F15" s="52">
        <f t="shared" si="0"/>
        <v>1.9451387696526202E-2</v>
      </c>
      <c r="G15" s="52">
        <f t="shared" si="0"/>
        <v>1.9451387696526202E-2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PKtaYrxquyra9OqFrT6jDd/Usqqbc7R8qCvxx9htLTxLWfpBMLGAIjUM6soRMvrSg/vVDxl5Ly+dPSG8qpYwRg==" saltValue="lgX48b7ZC5kwGU5a+ShG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">
      <c r="B5" s="3" t="s">
        <v>132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qTGNLOi087vZeAquZKuBVJybygbGxZDJJw2tJMjTRnfwIyVSwor/sw6rFm6FCI5YkqgFKW8D5x1UXY8qJvaKlQ==" saltValue="vWkDJafV/HLYrP+xGOjIG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8eWZPUSKH9chC357UUJKXzhsWWNrD6cxT3DlSwiQ1uMvQiA6oLkwCYeOaiXPuObFGFj3LeYlnAJnu7W7+01pA==" saltValue="ps9uhh38Pkua+UrZ3JJF2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QsPHZrCKK6xQ+Hwu9NwfXZmtbl8GDIZxdVcvzcpJ5v5wVQkwTUcd35Y/3f83GF2tMrFBXNRxuNuox9hG5IFNFw==" saltValue="YDugKBTAJtYk46y3aWuNF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nGH1kDH59AJBvjaXPNOY5T27K4TKYgBnwzIY4186x5m9Pmzdu8HCOFrlkNUFDDr5amXj13pzbpxEhZTwtT7Wnw==" saltValue="5wYDI7CA/x1pgUoQS4hIV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YqSKtqw9oouBInkJ5pPJdQKqs2oSIsP0GTm9zuZyHBMyrdldrKrOwPqbqlGzw2+ANXpQ8NlU2Du4PD3dHWHgkQ==" saltValue="7XFZjWCUkYe/m1p8r+rrY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2023-01-27T03:48:42Z</dcterms:modified>
</cp:coreProperties>
</file>