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FC1DB52-9C84-4F83-B2C8-437E174FC84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<sst xmlns="http://schemas.openxmlformats.org/spreadsheetml/2006/main" count="1109" uniqueCount="272">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</sst>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3946744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0.33406288146972701</v>
      </c>
    </row>
    <row r="11" spans="1:3" ht="15" customHeight="1" x14ac:dyDescent="0.25">
      <c r="B11" s="7" t="s">
        <v>108</v>
      </c>
      <c r="C11" s="66">
        <v>0.442</v>
      </c>
    </row>
    <row r="12" spans="1:3" ht="15" customHeight="1" x14ac:dyDescent="0.25">
      <c r="B12" s="7" t="s">
        <v>109</v>
      </c>
      <c r="C12" s="66">
        <v>0.44</v>
      </c>
    </row>
    <row r="13" spans="1:3" ht="15" customHeight="1" x14ac:dyDescent="0.25">
      <c r="B13" s="7" t="s">
        <v>110</v>
      </c>
      <c r="C13" s="66">
        <v>0.68900000000000006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0.13689999999999999</v>
      </c>
    </row>
    <row r="24" spans="1:3" ht="15" customHeight="1" x14ac:dyDescent="0.25">
      <c r="B24" s="20" t="s">
        <v>102</v>
      </c>
      <c r="C24" s="67">
        <v>0.45260000000000006</v>
      </c>
    </row>
    <row r="25" spans="1:3" ht="15" customHeight="1" x14ac:dyDescent="0.25">
      <c r="B25" s="20" t="s">
        <v>103</v>
      </c>
      <c r="C25" s="67">
        <v>0.30810000000000004</v>
      </c>
    </row>
    <row r="26" spans="1:3" ht="15" customHeight="1" x14ac:dyDescent="0.25">
      <c r="B26" s="20" t="s">
        <v>104</v>
      </c>
      <c r="C26" s="67">
        <v>0.1024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0.23600000000000002</v>
      </c>
    </row>
    <row r="30" spans="1:3" ht="14.25" customHeight="1" x14ac:dyDescent="0.25">
      <c r="B30" s="30" t="s">
        <v>76</v>
      </c>
      <c r="C30" s="69">
        <v>4.4000000000000004E-2</v>
      </c>
    </row>
    <row r="31" spans="1:3" ht="14.25" customHeight="1" x14ac:dyDescent="0.25">
      <c r="B31" s="30" t="s">
        <v>77</v>
      </c>
      <c r="C31" s="69">
        <v>0.10400000000000001</v>
      </c>
    </row>
    <row r="32" spans="1:3" ht="14.25" customHeight="1" x14ac:dyDescent="0.25">
      <c r="B32" s="30" t="s">
        <v>78</v>
      </c>
      <c r="C32" s="69">
        <v>0.61599999999999999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64.2</v>
      </c>
      <c r="D38" s="17"/>
      <c r="E38" s="18"/>
    </row>
    <row r="39" spans="1:5" ht="15" customHeight="1" x14ac:dyDescent="0.25">
      <c r="B39" s="16" t="s">
        <v>90</v>
      </c>
      <c r="C39" s="68">
        <v>88.8</v>
      </c>
      <c r="D39" s="17"/>
      <c r="E39" s="17"/>
    </row>
    <row r="40" spans="1:5" ht="15" customHeight="1" x14ac:dyDescent="0.25">
      <c r="B40" s="16" t="s">
        <v>171</v>
      </c>
      <c r="C40" s="68">
        <v>6.45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2.2499999999999999E-2</v>
      </c>
      <c r="D45" s="17"/>
    </row>
    <row r="46" spans="1:5" ht="15.75" customHeight="1" x14ac:dyDescent="0.25">
      <c r="B46" s="16" t="s">
        <v>11</v>
      </c>
      <c r="C46" s="67">
        <v>0.1177</v>
      </c>
      <c r="D46" s="17"/>
    </row>
    <row r="47" spans="1:5" ht="15.75" customHeight="1" x14ac:dyDescent="0.25">
      <c r="B47" s="16" t="s">
        <v>12</v>
      </c>
      <c r="C47" s="67">
        <v>0.28749999999999998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0.57230000000000003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3.0829971913350001</v>
      </c>
      <c r="D51" s="17"/>
    </row>
    <row r="52" spans="1:4" ht="15" customHeight="1" x14ac:dyDescent="0.25">
      <c r="B52" s="16" t="s">
        <v>125</v>
      </c>
      <c r="C52" s="65">
        <v>3.2378753555999999</v>
      </c>
    </row>
    <row r="53" spans="1:4" ht="15.75" customHeight="1" x14ac:dyDescent="0.25">
      <c r="B53" s="16" t="s">
        <v>126</v>
      </c>
      <c r="C53" s="65">
        <v>3.2378753555999999</v>
      </c>
    </row>
    <row r="54" spans="1:4" ht="15.75" customHeight="1" x14ac:dyDescent="0.25">
      <c r="B54" s="16" t="s">
        <v>127</v>
      </c>
      <c r="C54" s="65">
        <v>2.80946767485</v>
      </c>
    </row>
    <row r="55" spans="1:4" ht="15.75" customHeight="1" x14ac:dyDescent="0.25">
      <c r="B55" s="16" t="s">
        <v>128</v>
      </c>
      <c r="C55" s="65">
        <v>2.80946767485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0.41012290424244019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 x14ac:dyDescent="0.25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0.21319999999999997</v>
      </c>
      <c r="E3" s="26">
        <f>frac_mam_12_23months * 2.6</f>
        <v>0.19292000000000001</v>
      </c>
      <c r="F3" s="26">
        <f>frac_mam_24_59months * 2.6</f>
        <v>7.3580000000000007E-2</v>
      </c>
    </row>
    <row r="4" spans="1:6" ht="15.75" customHeight="1" x14ac:dyDescent="0.25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9.2819999999999986E-2</v>
      </c>
      <c r="E4" s="26">
        <f>frac_sam_12_23months * 2.6</f>
        <v>4.9140000000000003E-2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906825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1070921.1817598855</v>
      </c>
      <c r="I2" s="22">
        <f>G2-H2</f>
        <v>5175078.8182401145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923669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1090813.2186860438</v>
      </c>
      <c r="I3" s="22">
        <f t="shared" ref="I3:I15" si="3">G3-H3</f>
        <v>5332186.7813139558</v>
      </c>
    </row>
    <row r="4" spans="1:9" ht="15.75" customHeight="1" x14ac:dyDescent="0.25">
      <c r="A4" s="92">
        <f t="shared" si="2"/>
        <v>2022</v>
      </c>
      <c r="B4" s="74">
        <v>941476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>
        <f t="shared" si="1"/>
        <v>1111842.5170441596</v>
      </c>
      <c r="I4" s="22">
        <f t="shared" si="3"/>
        <v>5491157.4829558404</v>
      </c>
    </row>
    <row r="5" spans="1:9" ht="15.75" customHeight="1" x14ac:dyDescent="0.25">
      <c r="A5" s="92" t="str">
        <f t="shared" si="2"/>
        <v/>
      </c>
      <c r="B5" s="74">
        <v>977582.85240000009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1154483.1511707418</v>
      </c>
      <c r="I5" s="22">
        <f t="shared" si="3"/>
        <v>5634516.8488292582</v>
      </c>
    </row>
    <row r="6" spans="1:9" ht="15.75" customHeight="1" x14ac:dyDescent="0.25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 x14ac:dyDescent="0.25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 x14ac:dyDescent="0.25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 x14ac:dyDescent="0.25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 x14ac:dyDescent="0.25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 x14ac:dyDescent="0.25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 x14ac:dyDescent="0.25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 x14ac:dyDescent="0.25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5.9398276999999992E-2</v>
      </c>
    </row>
    <row r="4" spans="1:8" ht="15.75" customHeight="1" x14ac:dyDescent="0.25">
      <c r="B4" s="24" t="s">
        <v>7</v>
      </c>
      <c r="C4" s="76">
        <v>0.2122008420169475</v>
      </c>
    </row>
    <row r="5" spans="1:8" ht="15.75" customHeight="1" x14ac:dyDescent="0.25">
      <c r="B5" s="24" t="s">
        <v>8</v>
      </c>
      <c r="C5" s="76">
        <v>0.12165720559229758</v>
      </c>
    </row>
    <row r="6" spans="1:8" ht="15.75" customHeight="1" x14ac:dyDescent="0.25">
      <c r="B6" s="24" t="s">
        <v>10</v>
      </c>
      <c r="C6" s="76">
        <v>0.13864472573713757</v>
      </c>
    </row>
    <row r="7" spans="1:8" ht="15.75" customHeight="1" x14ac:dyDescent="0.25">
      <c r="B7" s="24" t="s">
        <v>13</v>
      </c>
      <c r="C7" s="76">
        <v>0.16960192852641998</v>
      </c>
    </row>
    <row r="8" spans="1:8" ht="15.75" customHeight="1" x14ac:dyDescent="0.25">
      <c r="B8" s="24" t="s">
        <v>14</v>
      </c>
      <c r="C8" s="76">
        <v>4.6629847468230611E-3</v>
      </c>
    </row>
    <row r="9" spans="1:8" ht="15.75" customHeight="1" x14ac:dyDescent="0.25">
      <c r="B9" s="24" t="s">
        <v>27</v>
      </c>
      <c r="C9" s="76">
        <v>7.987784272128276E-2</v>
      </c>
    </row>
    <row r="10" spans="1:8" ht="15.75" customHeight="1" x14ac:dyDescent="0.25">
      <c r="B10" s="24" t="s">
        <v>15</v>
      </c>
      <c r="C10" s="76">
        <v>0.21395619365909158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 x14ac:dyDescent="0.25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 x14ac:dyDescent="0.25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 x14ac:dyDescent="0.25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 x14ac:dyDescent="0.25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 x14ac:dyDescent="0.25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 x14ac:dyDescent="0.25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 x14ac:dyDescent="0.25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 x14ac:dyDescent="0.25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8.539999999999999E-2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0.15029999999999999</v>
      </c>
    </row>
    <row r="29" spans="1:8" ht="15.75" customHeight="1" x14ac:dyDescent="0.25">
      <c r="B29" s="24" t="s">
        <v>41</v>
      </c>
      <c r="C29" s="76">
        <v>0.16390000000000002</v>
      </c>
    </row>
    <row r="30" spans="1:8" ht="15.75" customHeight="1" x14ac:dyDescent="0.25">
      <c r="B30" s="24" t="s">
        <v>42</v>
      </c>
      <c r="C30" s="76">
        <v>0.1017</v>
      </c>
    </row>
    <row r="31" spans="1:8" ht="15.75" customHeight="1" x14ac:dyDescent="0.25">
      <c r="B31" s="24" t="s">
        <v>43</v>
      </c>
      <c r="C31" s="76">
        <v>0.10640000000000001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8.1799999999999998E-2</v>
      </c>
    </row>
    <row r="34" spans="2:3" ht="15.75" customHeight="1" x14ac:dyDescent="0.25">
      <c r="B34" s="24" t="s">
        <v>46</v>
      </c>
      <c r="C34" s="76">
        <v>0.28400000000223519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0.69867884858490559</v>
      </c>
      <c r="D2" s="77">
        <v>0.7206999999999999</v>
      </c>
      <c r="E2" s="77">
        <v>0.65379999999999994</v>
      </c>
      <c r="F2" s="77">
        <v>0.48710000000000003</v>
      </c>
      <c r="G2" s="77">
        <v>0.4325</v>
      </c>
    </row>
    <row r="3" spans="1:15" ht="15.75" customHeight="1" x14ac:dyDescent="0.25">
      <c r="A3" s="5"/>
      <c r="B3" s="11" t="s">
        <v>118</v>
      </c>
      <c r="C3" s="77">
        <v>0.17519999999999999</v>
      </c>
      <c r="D3" s="77">
        <v>0.17510000000000001</v>
      </c>
      <c r="E3" s="77">
        <v>0.21899999999999997</v>
      </c>
      <c r="F3" s="77">
        <v>0.28199999999999997</v>
      </c>
      <c r="G3" s="77">
        <v>0.31290000000000001</v>
      </c>
    </row>
    <row r="4" spans="1:15" ht="15.75" customHeight="1" x14ac:dyDescent="0.25">
      <c r="A4" s="5"/>
      <c r="B4" s="11" t="s">
        <v>116</v>
      </c>
      <c r="C4" s="78">
        <v>7.0099999999999996E-2</v>
      </c>
      <c r="D4" s="78">
        <v>7.0099999999999996E-2</v>
      </c>
      <c r="E4" s="78">
        <v>9.0299999999999991E-2</v>
      </c>
      <c r="F4" s="78">
        <v>0.16079999999999997</v>
      </c>
      <c r="G4" s="78">
        <v>0.1724</v>
      </c>
    </row>
    <row r="5" spans="1:15" ht="15.75" customHeight="1" x14ac:dyDescent="0.25">
      <c r="A5" s="5"/>
      <c r="B5" s="11" t="s">
        <v>119</v>
      </c>
      <c r="C5" s="78">
        <v>3.4099999999999998E-2</v>
      </c>
      <c r="D5" s="78">
        <v>3.4099999999999998E-2</v>
      </c>
      <c r="E5" s="78">
        <v>3.6900000000000002E-2</v>
      </c>
      <c r="F5" s="78">
        <v>7.0099999999999996E-2</v>
      </c>
      <c r="G5" s="78">
        <v>8.2200000000000009E-2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0.60760000000000003</v>
      </c>
      <c r="F8" s="77">
        <v>0.68420000000000003</v>
      </c>
      <c r="G8" s="77">
        <v>0.79139999999999999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0.27479999999999999</v>
      </c>
      <c r="F9" s="77">
        <v>0.22270000000000001</v>
      </c>
      <c r="G9" s="77">
        <v>0.17499999999999999</v>
      </c>
    </row>
    <row r="10" spans="1:15" ht="15.75" customHeight="1" x14ac:dyDescent="0.25">
      <c r="B10" s="7" t="s">
        <v>122</v>
      </c>
      <c r="C10" s="78">
        <v>8.539999999999999E-2</v>
      </c>
      <c r="D10" s="78">
        <v>8.539999999999999E-2</v>
      </c>
      <c r="E10" s="78">
        <v>8.199999999999999E-2</v>
      </c>
      <c r="F10" s="78">
        <v>7.4200000000000002E-2</v>
      </c>
      <c r="G10" s="78">
        <v>2.8300000000000002E-2</v>
      </c>
    </row>
    <row r="11" spans="1:15" ht="15.75" customHeight="1" x14ac:dyDescent="0.25">
      <c r="B11" s="7" t="s">
        <v>123</v>
      </c>
      <c r="C11" s="78">
        <v>1.7600000000000001E-2</v>
      </c>
      <c r="D11" s="78">
        <v>1.7600000000000001E-2</v>
      </c>
      <c r="E11" s="78">
        <v>3.5699999999999996E-2</v>
      </c>
      <c r="F11" s="78">
        <v>1.89E-2</v>
      </c>
      <c r="G11" s="78">
        <v>5.4169999999999999E-3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0.60685999999999996</v>
      </c>
      <c r="I14" s="80">
        <v>0.60685999999999996</v>
      </c>
      <c r="J14" s="80">
        <v>0.60685999999999996</v>
      </c>
      <c r="K14" s="80">
        <v>0.60685999999999996</v>
      </c>
      <c r="L14" s="80">
        <v>0.53512000000000004</v>
      </c>
      <c r="M14" s="80">
        <v>0.53512000000000004</v>
      </c>
      <c r="N14" s="80">
        <v>0.53512000000000004</v>
      </c>
      <c r="O14" s="80">
        <v>0.53512000000000004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0.24888718566856724</v>
      </c>
      <c r="I15" s="77">
        <f t="shared" si="0"/>
        <v>0.24888718566856724</v>
      </c>
      <c r="J15" s="77">
        <f t="shared" si="0"/>
        <v>0.24888718566856724</v>
      </c>
      <c r="K15" s="77">
        <f t="shared" si="0"/>
        <v>0.24888718566856724</v>
      </c>
      <c r="L15" s="77">
        <f t="shared" si="0"/>
        <v>0.21946496851821462</v>
      </c>
      <c r="M15" s="77">
        <f t="shared" si="0"/>
        <v>0.21946496851821462</v>
      </c>
      <c r="N15" s="77">
        <f t="shared" si="0"/>
        <v>0.21946496851821462</v>
      </c>
      <c r="O15" s="77">
        <f t="shared" si="0"/>
        <v>0.21946496851821462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0.31219999999999998</v>
      </c>
      <c r="D2" s="78">
        <v>0.20670000000000002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0.54749999999999999</v>
      </c>
      <c r="D3" s="78">
        <v>0.5171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0.13300000000000001</v>
      </c>
      <c r="D4" s="78">
        <v>0.26469999999999999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7.3000000000000842E-3</v>
      </c>
      <c r="D5" s="77">
        <f t="shared" ref="D5:G5" si="0">1-SUM(D2:D4)</f>
        <v>1.1500000000000066E-2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0.21910000000000002</v>
      </c>
      <c r="D2" s="28">
        <v>0.22060000000000002</v>
      </c>
      <c r="E2" s="28">
        <v>0.22050000000000003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6.2399999999999997E-2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0.60685999999999996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0.53512000000000004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73.322000000000003</v>
      </c>
      <c r="D13" s="28">
        <v>70.497</v>
      </c>
      <c r="E13" s="28">
        <v>67.832999999999998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162.71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15.17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16.079999999999998</v>
      </c>
      <c r="E15" s="86" t="s">
        <v>201</v>
      </c>
    </row>
    <row r="16" spans="1:5" ht="15.75" customHeight="1" x14ac:dyDescent="0.25">
      <c r="A16" s="53" t="s">
        <v>57</v>
      </c>
      <c r="B16" s="85">
        <v>0.43799999999999994</v>
      </c>
      <c r="C16" s="85">
        <v>0.95</v>
      </c>
      <c r="D16" s="86">
        <v>32.15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0.39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3.83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v>0.95</v>
      </c>
      <c r="D19" s="86">
        <v>4.0599999999999996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32.450000000000003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0.75800000000000001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21.85</v>
      </c>
      <c r="E24" s="86" t="s">
        <v>201</v>
      </c>
    </row>
    <row r="25" spans="1:5" ht="15.75" customHeight="1" x14ac:dyDescent="0.25">
      <c r="A25" s="53" t="s">
        <v>87</v>
      </c>
      <c r="B25" s="85">
        <v>0.24399999999999999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0.25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5.07</v>
      </c>
      <c r="E27" s="86" t="s">
        <v>201</v>
      </c>
    </row>
    <row r="28" spans="1:5" ht="15.75" customHeight="1" x14ac:dyDescent="0.25">
      <c r="A28" s="53" t="s">
        <v>84</v>
      </c>
      <c r="B28" s="85">
        <v>0.16500000000000001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80.209999999999994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220.52</v>
      </c>
      <c r="E31" s="86" t="s">
        <v>201</v>
      </c>
    </row>
    <row r="32" spans="1:5" ht="15.75" customHeight="1" x14ac:dyDescent="0.25">
      <c r="A32" s="53" t="s">
        <v>28</v>
      </c>
      <c r="B32" s="85">
        <v>0.72599999999999998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0.18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0.54400000000000004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0.32100000000000001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0.183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2020-08-31T01:56:58Z</dcterms:modified>
</cp:coreProperties>
</file>