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6D776DB-2C35-442E-86E5-93B5E6C71A8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<sst xmlns="http://schemas.openxmlformats.org/spreadsheetml/2006/main" count="1109" uniqueCount="272">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</sst>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5047300</v>
      </c>
    </row>
    <row r="8" spans="1:3" ht="15" customHeight="1" x14ac:dyDescent="0.25">
      <c r="B8" s="7" t="s">
        <v>106</v>
      </c>
      <c r="C8" s="66">
        <v>0.624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0.190472507476807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0.502</v>
      </c>
    </row>
    <row r="13" spans="1:3" ht="15" customHeight="1" x14ac:dyDescent="0.25">
      <c r="B13" s="7" t="s">
        <v>110</v>
      </c>
      <c r="C13" s="66">
        <v>0.496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0.1333</v>
      </c>
    </row>
    <row r="24" spans="1:3" ht="15" customHeight="1" x14ac:dyDescent="0.25">
      <c r="B24" s="20" t="s">
        <v>102</v>
      </c>
      <c r="C24" s="67">
        <v>0.43609999999999999</v>
      </c>
    </row>
    <row r="25" spans="1:3" ht="15" customHeight="1" x14ac:dyDescent="0.25">
      <c r="B25" s="20" t="s">
        <v>103</v>
      </c>
      <c r="C25" s="67">
        <v>0.33140000000000003</v>
      </c>
    </row>
    <row r="26" spans="1:3" ht="15" customHeight="1" x14ac:dyDescent="0.25">
      <c r="B26" s="20" t="s">
        <v>104</v>
      </c>
      <c r="C26" s="67">
        <v>9.9199999999999997E-2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0.63500000000000001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26.9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72.400000000000006</v>
      </c>
      <c r="D39" s="17"/>
      <c r="E39" s="17"/>
    </row>
    <row r="40" spans="1:5" ht="15" customHeight="1" x14ac:dyDescent="0.25">
      <c r="B40" s="16" t="s">
        <v>171</v>
      </c>
      <c r="C40" s="68">
        <v>4.8899999999999997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19.100000000000001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2.64E-2</v>
      </c>
      <c r="D45" s="17"/>
    </row>
    <row r="46" spans="1:5" ht="15.75" customHeight="1" x14ac:dyDescent="0.25">
      <c r="B46" s="16" t="s">
        <v>11</v>
      </c>
      <c r="C46" s="67">
        <v>0.13769999999999999</v>
      </c>
      <c r="D46" s="17"/>
    </row>
    <row r="47" spans="1:5" ht="15.75" customHeight="1" x14ac:dyDescent="0.25">
      <c r="B47" s="16" t="s">
        <v>12</v>
      </c>
      <c r="C47" s="67">
        <v>0.25219999999999998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0.58370000000000011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2.5769995568449922</v>
      </c>
      <c r="D51" s="17"/>
    </row>
    <row r="52" spans="1:4" ht="15" customHeight="1" x14ac:dyDescent="0.25">
      <c r="B52" s="16" t="s">
        <v>125</v>
      </c>
      <c r="C52" s="65">
        <v>2.1826837260800001</v>
      </c>
    </row>
    <row r="53" spans="1:4" ht="15.75" customHeight="1" x14ac:dyDescent="0.25">
      <c r="B53" s="16" t="s">
        <v>126</v>
      </c>
      <c r="C53" s="65">
        <v>2.1826837260800001</v>
      </c>
    </row>
    <row r="54" spans="1:4" ht="15.75" customHeight="1" x14ac:dyDescent="0.25">
      <c r="B54" s="16" t="s">
        <v>127</v>
      </c>
      <c r="C54" s="65">
        <v>1.4943922841599999</v>
      </c>
    </row>
    <row r="55" spans="1:4" ht="15.75" customHeight="1" x14ac:dyDescent="0.25">
      <c r="B55" s="16" t="s">
        <v>128</v>
      </c>
      <c r="C55" s="65">
        <v>1.4943922841599999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0.39759378617048713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 x14ac:dyDescent="0.25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0.18876000000000001</v>
      </c>
      <c r="E3" s="26">
        <f>frac_mam_12_23months * 2.6</f>
        <v>0.13156000000000001</v>
      </c>
      <c r="F3" s="26">
        <f>frac_mam_24_59months * 2.6</f>
        <v>5.8499999999999996E-2</v>
      </c>
    </row>
    <row r="4" spans="1:6" ht="15.75" customHeight="1" x14ac:dyDescent="0.25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7.9560000000000006E-2</v>
      </c>
      <c r="E4" s="26">
        <f>frac_sam_12_23months * 2.6</f>
        <v>9.7240000000000007E-2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1138725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1334365.6951216513</v>
      </c>
      <c r="I2" s="22">
        <f>G2-H2</f>
        <v>6367634.3048783485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1159115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1358258.8357162024</v>
      </c>
      <c r="I3" s="22">
        <f t="shared" ref="I3:I15" si="3">G3-H3</f>
        <v>6591741.1642837971</v>
      </c>
    </row>
    <row r="4" spans="1:9" ht="15.75" customHeight="1" x14ac:dyDescent="0.25">
      <c r="A4" s="92">
        <f t="shared" si="2"/>
        <v>2022</v>
      </c>
      <c r="B4" s="74">
        <v>1179147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>
        <f t="shared" si="1"/>
        <v>1381732.4694773625</v>
      </c>
      <c r="I4" s="22">
        <f t="shared" si="3"/>
        <v>6820267.5305226371</v>
      </c>
    </row>
    <row r="5" spans="1:9" ht="15.75" customHeight="1" x14ac:dyDescent="0.25">
      <c r="A5" s="92" t="str">
        <f t="shared" si="2"/>
        <v/>
      </c>
      <c r="B5" s="74">
        <v>1278072.8062000002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1497654.4015992822</v>
      </c>
      <c r="I5" s="22">
        <f t="shared" si="3"/>
        <v>6965345.5984007176</v>
      </c>
    </row>
    <row r="6" spans="1:9" ht="15.75" customHeight="1" x14ac:dyDescent="0.25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 x14ac:dyDescent="0.25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 x14ac:dyDescent="0.25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 x14ac:dyDescent="0.25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 x14ac:dyDescent="0.25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 x14ac:dyDescent="0.25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 x14ac:dyDescent="0.25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 x14ac:dyDescent="0.25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2.8341603749999996E-2</v>
      </c>
    </row>
    <row r="4" spans="1:8" ht="15.75" customHeight="1" x14ac:dyDescent="0.25">
      <c r="B4" s="24" t="s">
        <v>7</v>
      </c>
      <c r="C4" s="76">
        <v>0.25624224809104346</v>
      </c>
    </row>
    <row r="5" spans="1:8" ht="15.75" customHeight="1" x14ac:dyDescent="0.25">
      <c r="B5" s="24" t="s">
        <v>8</v>
      </c>
      <c r="C5" s="76">
        <v>7.5565790862356971E-2</v>
      </c>
    </row>
    <row r="6" spans="1:8" ht="15.75" customHeight="1" x14ac:dyDescent="0.25">
      <c r="B6" s="24" t="s">
        <v>10</v>
      </c>
      <c r="C6" s="76">
        <v>0.12173874644689411</v>
      </c>
    </row>
    <row r="7" spans="1:8" ht="15.75" customHeight="1" x14ac:dyDescent="0.25">
      <c r="B7" s="24" t="s">
        <v>13</v>
      </c>
      <c r="C7" s="76">
        <v>0.10661627211115</v>
      </c>
    </row>
    <row r="8" spans="1:8" ht="15.75" customHeight="1" x14ac:dyDescent="0.25">
      <c r="B8" s="24" t="s">
        <v>14</v>
      </c>
      <c r="C8" s="76">
        <v>5.586659861401653E-3</v>
      </c>
    </row>
    <row r="9" spans="1:8" ht="15.75" customHeight="1" x14ac:dyDescent="0.25">
      <c r="B9" s="24" t="s">
        <v>27</v>
      </c>
      <c r="C9" s="76">
        <v>0.10095910357210687</v>
      </c>
    </row>
    <row r="10" spans="1:8" ht="15.75" customHeight="1" x14ac:dyDescent="0.25">
      <c r="B10" s="24" t="s">
        <v>15</v>
      </c>
      <c r="C10" s="76">
        <v>0.30494957530504696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 x14ac:dyDescent="0.25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 x14ac:dyDescent="0.25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 x14ac:dyDescent="0.25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 x14ac:dyDescent="0.25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 x14ac:dyDescent="0.25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 x14ac:dyDescent="0.25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 x14ac:dyDescent="0.25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 x14ac:dyDescent="0.25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6.13E-2</v>
      </c>
    </row>
    <row r="27" spans="1:8" ht="15.75" customHeight="1" x14ac:dyDescent="0.25">
      <c r="B27" s="24" t="s">
        <v>39</v>
      </c>
      <c r="C27" s="76">
        <v>1.5E-3</v>
      </c>
    </row>
    <row r="28" spans="1:8" ht="15.75" customHeight="1" x14ac:dyDescent="0.25">
      <c r="B28" s="24" t="s">
        <v>40</v>
      </c>
      <c r="C28" s="76">
        <v>0.113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0.1109</v>
      </c>
    </row>
    <row r="31" spans="1:8" ht="15.75" customHeight="1" x14ac:dyDescent="0.25">
      <c r="B31" s="24" t="s">
        <v>43</v>
      </c>
      <c r="C31" s="76">
        <v>3.15E-2</v>
      </c>
    </row>
    <row r="32" spans="1:8" ht="15.75" customHeight="1" x14ac:dyDescent="0.25">
      <c r="B32" s="24" t="s">
        <v>44</v>
      </c>
      <c r="C32" s="76">
        <v>8.1000000000000013E-3</v>
      </c>
    </row>
    <row r="33" spans="2:3" ht="15.75" customHeight="1" x14ac:dyDescent="0.25">
      <c r="B33" s="24" t="s">
        <v>45</v>
      </c>
      <c r="C33" s="76">
        <v>2.7200000000000002E-2</v>
      </c>
    </row>
    <row r="34" spans="2:3" ht="15.75" customHeight="1" x14ac:dyDescent="0.25">
      <c r="B34" s="24" t="s">
        <v>46</v>
      </c>
      <c r="C34" s="76">
        <v>0.55310000000223514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0.46437559988950278</v>
      </c>
      <c r="D2" s="77">
        <v>0.46679999999999999</v>
      </c>
      <c r="E2" s="77">
        <v>0.43619999999999998</v>
      </c>
      <c r="F2" s="77">
        <v>0.28570000000000001</v>
      </c>
      <c r="G2" s="77">
        <v>0.2676</v>
      </c>
    </row>
    <row r="3" spans="1:15" ht="15.75" customHeight="1" x14ac:dyDescent="0.25">
      <c r="A3" s="5"/>
      <c r="B3" s="11" t="s">
        <v>118</v>
      </c>
      <c r="C3" s="77">
        <v>0.2177</v>
      </c>
      <c r="D3" s="77">
        <v>0.21760000000000002</v>
      </c>
      <c r="E3" s="77">
        <v>0.2263</v>
      </c>
      <c r="F3" s="77">
        <v>0.2457</v>
      </c>
      <c r="G3" s="77">
        <v>0.27329999999999999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0.14649999999999999</v>
      </c>
      <c r="E4" s="78">
        <v>0.1716</v>
      </c>
      <c r="F4" s="78">
        <v>0.24079999999999999</v>
      </c>
      <c r="G4" s="78">
        <v>0.2482</v>
      </c>
    </row>
    <row r="5" spans="1:15" ht="15.75" customHeight="1" x14ac:dyDescent="0.25">
      <c r="A5" s="5"/>
      <c r="B5" s="11" t="s">
        <v>119</v>
      </c>
      <c r="C5" s="78">
        <v>0.16889999999999999</v>
      </c>
      <c r="D5" s="78">
        <v>0.1691</v>
      </c>
      <c r="E5" s="78">
        <v>0.16589999999999999</v>
      </c>
      <c r="F5" s="78">
        <v>0.22769999999999999</v>
      </c>
      <c r="G5" s="78">
        <v>0.21079999999999999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0.73860000000000003</v>
      </c>
      <c r="F8" s="77">
        <v>0.76329999999999998</v>
      </c>
      <c r="G8" s="77">
        <v>0.87879999999999991</v>
      </c>
    </row>
    <row r="9" spans="1:15" ht="15.75" customHeight="1" x14ac:dyDescent="0.25">
      <c r="B9" s="7" t="s">
        <v>121</v>
      </c>
      <c r="C9" s="77">
        <v>0.10949999999999999</v>
      </c>
      <c r="D9" s="77">
        <v>0.10949999999999999</v>
      </c>
      <c r="E9" s="77">
        <v>0.15810000000000002</v>
      </c>
      <c r="F9" s="77">
        <v>0.1487</v>
      </c>
      <c r="G9" s="77">
        <v>8.5199999999999998E-2</v>
      </c>
    </row>
    <row r="10" spans="1:15" ht="15.75" customHeight="1" x14ac:dyDescent="0.25">
      <c r="B10" s="7" t="s">
        <v>122</v>
      </c>
      <c r="C10" s="78">
        <v>6.480000000000001E-2</v>
      </c>
      <c r="D10" s="78">
        <v>6.480000000000001E-2</v>
      </c>
      <c r="E10" s="78">
        <v>7.2599999999999998E-2</v>
      </c>
      <c r="F10" s="78">
        <v>5.0599999999999999E-2</v>
      </c>
      <c r="G10" s="78">
        <v>2.2499999999999999E-2</v>
      </c>
    </row>
    <row r="11" spans="1:15" ht="15.75" customHeight="1" x14ac:dyDescent="0.25">
      <c r="B11" s="7" t="s">
        <v>123</v>
      </c>
      <c r="C11" s="78">
        <v>4.7899999999999998E-2</v>
      </c>
      <c r="D11" s="78">
        <v>4.7899999999999998E-2</v>
      </c>
      <c r="E11" s="78">
        <v>3.0600000000000002E-2</v>
      </c>
      <c r="F11" s="78">
        <v>3.7400000000000003E-2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0.51966999999999997</v>
      </c>
      <c r="I14" s="80">
        <v>0.51966999999999997</v>
      </c>
      <c r="J14" s="80">
        <v>0.51966999999999997</v>
      </c>
      <c r="K14" s="80">
        <v>0.51966999999999997</v>
      </c>
      <c r="L14" s="80">
        <v>0.51229999999999998</v>
      </c>
      <c r="M14" s="80">
        <v>0.51229999999999998</v>
      </c>
      <c r="N14" s="80">
        <v>0.51229999999999998</v>
      </c>
      <c r="O14" s="80">
        <v>0.51229999999999998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0.20661756285921704</v>
      </c>
      <c r="I15" s="77">
        <f t="shared" si="0"/>
        <v>0.20661756285921704</v>
      </c>
      <c r="J15" s="77">
        <f t="shared" si="0"/>
        <v>0.20661756285921704</v>
      </c>
      <c r="K15" s="77">
        <f t="shared" si="0"/>
        <v>0.20661756285921704</v>
      </c>
      <c r="L15" s="77">
        <f t="shared" si="0"/>
        <v>0.20368729665514054</v>
      </c>
      <c r="M15" s="77">
        <f t="shared" si="0"/>
        <v>0.20368729665514054</v>
      </c>
      <c r="N15" s="77">
        <f t="shared" si="0"/>
        <v>0.20368729665514054</v>
      </c>
      <c r="O15" s="77">
        <f t="shared" si="0"/>
        <v>0.20368729665514054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0.74809999999999999</v>
      </c>
      <c r="D2" s="78">
        <v>0.48829999999999996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0.18129999999999999</v>
      </c>
      <c r="D3" s="78">
        <v>0.26600000000000001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3.49E-2</v>
      </c>
      <c r="D4" s="78">
        <v>0.21510000000000001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3.5699999999999954E-2</v>
      </c>
      <c r="D5" s="77">
        <f t="shared" ref="D5:G5" si="0">1-SUM(D2:D4)</f>
        <v>3.0599999999999961E-2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0.43179999999999996</v>
      </c>
      <c r="D2" s="28">
        <v>0.43369999999999997</v>
      </c>
      <c r="E2" s="28">
        <v>0.43389999999999995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6.2200000000000005E-2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0.51966999999999997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0.51229999999999998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65.234999999999999</v>
      </c>
      <c r="D13" s="28">
        <v>62.496000000000002</v>
      </c>
      <c r="E13" s="28">
        <v>60.061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15.89</v>
      </c>
      <c r="E15" s="86" t="s">
        <v>201</v>
      </c>
    </row>
    <row r="16" spans="1:5" ht="15.75" customHeight="1" x14ac:dyDescent="0.25">
      <c r="A16" s="53" t="s">
        <v>57</v>
      </c>
      <c r="B16" s="85">
        <v>0.35799999999999998</v>
      </c>
      <c r="C16" s="85">
        <v>0.95</v>
      </c>
      <c r="D16" s="86">
        <v>83.15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0.21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0.23499999999999999</v>
      </c>
      <c r="C19" s="85">
        <v>0.95</v>
      </c>
      <c r="D19" s="86">
        <v>1.1200000000000001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0.68700000000000006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0.25600000000000001</v>
      </c>
      <c r="C25" s="85">
        <v>0.95</v>
      </c>
      <c r="D25" s="86">
        <v>21.68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4.8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3.88</v>
      </c>
      <c r="E27" s="86" t="s">
        <v>201</v>
      </c>
    </row>
    <row r="28" spans="1:5" ht="15.75" customHeight="1" x14ac:dyDescent="0.25">
      <c r="A28" s="53" t="s">
        <v>84</v>
      </c>
      <c r="B28" s="85">
        <v>0.45899999999999996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0.23499999999999999</v>
      </c>
      <c r="C29" s="85">
        <v>0.95</v>
      </c>
      <c r="D29" s="86">
        <v>62.41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0.47100000000000003</v>
      </c>
      <c r="C32" s="85">
        <v>0.95</v>
      </c>
      <c r="D32" s="86">
        <v>0.38</v>
      </c>
      <c r="E32" s="86" t="s">
        <v>201</v>
      </c>
    </row>
    <row r="33" spans="1:6" ht="15.75" customHeight="1" x14ac:dyDescent="0.25">
      <c r="A33" s="53" t="s">
        <v>83</v>
      </c>
      <c r="B33" s="85">
        <v>0.317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0.309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2020-08-31T01:58:21Z</dcterms:modified>
</cp:coreProperties>
</file>