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A75615D-4FD0-42C4-8754-E806E8A2F480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<sst xmlns="http://schemas.openxmlformats.org/spreadsheetml/2006/main" count="1109" uniqueCount="272">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</sst>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776018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0.8706096649169921</v>
      </c>
    </row>
    <row r="11" spans="1:3" ht="15" customHeight="1" x14ac:dyDescent="0.25">
      <c r="B11" s="7" t="s">
        <v>108</v>
      </c>
      <c r="C11" s="66">
        <v>0.94599999999999995</v>
      </c>
    </row>
    <row r="12" spans="1:3" ht="15" customHeight="1" x14ac:dyDescent="0.25">
      <c r="B12" s="7" t="s">
        <v>109</v>
      </c>
      <c r="C12" s="66">
        <v>0.59699999999999998</v>
      </c>
    </row>
    <row r="13" spans="1:3" ht="15" customHeight="1" x14ac:dyDescent="0.25">
      <c r="B13" s="7" t="s">
        <v>110</v>
      </c>
      <c r="C13" s="66">
        <v>0.379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0.55500000000000005</v>
      </c>
    </row>
    <row r="25" spans="1:3" ht="15" customHeight="1" x14ac:dyDescent="0.25">
      <c r="B25" s="20" t="s">
        <v>103</v>
      </c>
      <c r="C25" s="67">
        <v>0.30479999999999996</v>
      </c>
    </row>
    <row r="26" spans="1:3" ht="15" customHeight="1" x14ac:dyDescent="0.25">
      <c r="B26" s="20" t="s">
        <v>104</v>
      </c>
      <c r="C26" s="67">
        <v>4.0500000000000001E-2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</v>
      </c>
      <c r="D39" s="17"/>
      <c r="E39" s="17"/>
    </row>
    <row r="40" spans="1:5" ht="15" customHeight="1" x14ac:dyDescent="0.25">
      <c r="B40" s="16" t="s">
        <v>171</v>
      </c>
      <c r="C40" s="68">
        <v>0.76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2.3199999999999998E-2</v>
      </c>
      <c r="D45" s="17"/>
    </row>
    <row r="46" spans="1:5" ht="15.75" customHeight="1" x14ac:dyDescent="0.25">
      <c r="B46" s="16" t="s">
        <v>11</v>
      </c>
      <c r="C46" s="67">
        <v>8.1199999999999994E-2</v>
      </c>
      <c r="D46" s="17"/>
    </row>
    <row r="47" spans="1:5" ht="15.75" customHeight="1" x14ac:dyDescent="0.25">
      <c r="B47" s="16" t="s">
        <v>12</v>
      </c>
      <c r="C47" s="67">
        <v>0.1258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1.4504339535124999</v>
      </c>
      <c r="D51" s="17"/>
    </row>
    <row r="52" spans="1:4" ht="15" customHeight="1" x14ac:dyDescent="0.25">
      <c r="B52" s="16" t="s">
        <v>125</v>
      </c>
      <c r="C52" s="65">
        <v>1.1669160795</v>
      </c>
    </row>
    <row r="53" spans="1:4" ht="15.75" customHeight="1" x14ac:dyDescent="0.25">
      <c r="B53" s="16" t="s">
        <v>126</v>
      </c>
      <c r="C53" s="65">
        <v>1.1669160795</v>
      </c>
    </row>
    <row r="54" spans="1:4" ht="15.75" customHeight="1" x14ac:dyDescent="0.25">
      <c r="B54" s="16" t="s">
        <v>127</v>
      </c>
      <c r="C54" s="65">
        <v>0.68818976805200005</v>
      </c>
    </row>
    <row r="55" spans="1:4" ht="15.75" customHeight="1" x14ac:dyDescent="0.25">
      <c r="B55" s="16" t="s">
        <v>128</v>
      </c>
      <c r="C55" s="65">
        <v>0.68818976805200005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0.52412838358171787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 x14ac:dyDescent="0.25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7.3319999999999996E-2</v>
      </c>
      <c r="E3" s="26">
        <f>frac_mam_12_23months * 2.6</f>
        <v>4.1600000000000005E-2</v>
      </c>
      <c r="F3" s="26">
        <f>frac_mam_24_59months * 2.6</f>
        <v>4.3679999999999997E-2</v>
      </c>
    </row>
    <row r="4" spans="1:6" ht="15.75" customHeight="1" x14ac:dyDescent="0.25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8.2908800000000005E-3</v>
      </c>
      <c r="E4" s="26">
        <f>frac_sam_12_23months * 2.6</f>
        <v>1.6897660000000002E-2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159303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184993.8336550052</v>
      </c>
      <c r="I2" s="22">
        <f>G2-H2</f>
        <v>1415006.1663449947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157831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183284.44385606755</v>
      </c>
      <c r="I3" s="22">
        <f t="shared" ref="I3:I15" si="3">G3-H3</f>
        <v>1432715.5561439325</v>
      </c>
    </row>
    <row r="4" spans="1:9" ht="15.75" customHeight="1" x14ac:dyDescent="0.25">
      <c r="A4" s="92">
        <f t="shared" si="2"/>
        <v>2021</v>
      </c>
      <c r="B4" s="74">
        <v>156236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>
        <f t="shared" si="1"/>
        <v>181432.21781713708</v>
      </c>
      <c r="I4" s="22">
        <f t="shared" si="3"/>
        <v>1447567.782182863</v>
      </c>
    </row>
    <row r="5" spans="1:9" ht="15.75" customHeight="1" x14ac:dyDescent="0.25">
      <c r="A5" s="92">
        <f t="shared" si="2"/>
        <v>2022</v>
      </c>
      <c r="B5" s="74">
        <v>154429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179333.80248651185</v>
      </c>
      <c r="I5" s="22">
        <f t="shared" si="3"/>
        <v>1464666.1975134881</v>
      </c>
    </row>
    <row r="6" spans="1:9" ht="15.75" customHeight="1" x14ac:dyDescent="0.25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 x14ac:dyDescent="0.25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 x14ac:dyDescent="0.25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 x14ac:dyDescent="0.25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 x14ac:dyDescent="0.25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 x14ac:dyDescent="0.25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 x14ac:dyDescent="0.25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 x14ac:dyDescent="0.25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1.779949925E-2</v>
      </c>
    </row>
    <row r="4" spans="1:8" ht="15.75" customHeight="1" x14ac:dyDescent="0.25">
      <c r="B4" s="24" t="s">
        <v>7</v>
      </c>
      <c r="C4" s="76">
        <v>0.11108311998545255</v>
      </c>
    </row>
    <row r="5" spans="1:8" ht="15.75" customHeight="1" x14ac:dyDescent="0.25">
      <c r="B5" s="24" t="s">
        <v>8</v>
      </c>
      <c r="C5" s="76">
        <v>0.11183096085824022</v>
      </c>
    </row>
    <row r="6" spans="1:8" ht="15.75" customHeight="1" x14ac:dyDescent="0.25">
      <c r="B6" s="24" t="s">
        <v>10</v>
      </c>
      <c r="C6" s="76">
        <v>0.20134451656807401</v>
      </c>
    </row>
    <row r="7" spans="1:8" ht="15.75" customHeight="1" x14ac:dyDescent="0.25">
      <c r="B7" s="24" t="s">
        <v>13</v>
      </c>
      <c r="C7" s="76">
        <v>0.254663092051989</v>
      </c>
    </row>
    <row r="8" spans="1:8" ht="15.75" customHeight="1" x14ac:dyDescent="0.25">
      <c r="B8" s="24" t="s">
        <v>14</v>
      </c>
      <c r="C8" s="76">
        <v>3.9967786737813402E-7</v>
      </c>
    </row>
    <row r="9" spans="1:8" ht="15.75" customHeight="1" x14ac:dyDescent="0.25">
      <c r="B9" s="24" t="s">
        <v>27</v>
      </c>
      <c r="C9" s="76">
        <v>0.15295134867911775</v>
      </c>
    </row>
    <row r="10" spans="1:8" ht="15.75" customHeight="1" x14ac:dyDescent="0.25">
      <c r="B10" s="24" t="s">
        <v>15</v>
      </c>
      <c r="C10" s="76">
        <v>0.15032706292925913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 x14ac:dyDescent="0.25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 x14ac:dyDescent="0.25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 x14ac:dyDescent="0.25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 x14ac:dyDescent="0.25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 x14ac:dyDescent="0.25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 x14ac:dyDescent="0.25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5.4699999999999999E-2</v>
      </c>
    </row>
    <row r="28" spans="1:8" ht="15.75" customHeight="1" x14ac:dyDescent="0.25">
      <c r="B28" s="24" t="s">
        <v>40</v>
      </c>
      <c r="C28" s="76">
        <v>7.8E-2</v>
      </c>
    </row>
    <row r="29" spans="1:8" ht="15.75" customHeight="1" x14ac:dyDescent="0.25">
      <c r="B29" s="24" t="s">
        <v>41</v>
      </c>
      <c r="C29" s="76">
        <v>0.253</v>
      </c>
    </row>
    <row r="30" spans="1:8" ht="15.75" customHeight="1" x14ac:dyDescent="0.25">
      <c r="B30" s="24" t="s">
        <v>42</v>
      </c>
      <c r="C30" s="76">
        <v>6.4199999999999993E-2</v>
      </c>
    </row>
    <row r="31" spans="1:8" ht="15.75" customHeight="1" x14ac:dyDescent="0.25">
      <c r="B31" s="24" t="s">
        <v>43</v>
      </c>
      <c r="C31" s="76">
        <v>3.85E-2</v>
      </c>
    </row>
    <row r="32" spans="1:8" ht="15.75" customHeight="1" x14ac:dyDescent="0.25">
      <c r="B32" s="24" t="s">
        <v>44</v>
      </c>
      <c r="C32" s="76">
        <v>7.8799999999999995E-2</v>
      </c>
    </row>
    <row r="33" spans="2:3" ht="15.75" customHeight="1" x14ac:dyDescent="0.25">
      <c r="B33" s="24" t="s">
        <v>45</v>
      </c>
      <c r="C33" s="76">
        <v>6.8900000000000003E-2</v>
      </c>
    </row>
    <row r="34" spans="2:3" ht="15.75" customHeight="1" x14ac:dyDescent="0.25">
      <c r="B34" s="24" t="s">
        <v>46</v>
      </c>
      <c r="C34" s="76">
        <v>0.27690000000223519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0.80069999999999997</v>
      </c>
      <c r="D2" s="77">
        <v>0.80069999999999997</v>
      </c>
      <c r="E2" s="77">
        <v>0.82579999999999998</v>
      </c>
      <c r="F2" s="77">
        <v>0.59650000000000003</v>
      </c>
      <c r="G2" s="77">
        <v>0.52500000000000002</v>
      </c>
    </row>
    <row r="3" spans="1:15" ht="15.75" customHeight="1" x14ac:dyDescent="0.25">
      <c r="A3" s="5"/>
      <c r="B3" s="11" t="s">
        <v>118</v>
      </c>
      <c r="C3" s="77">
        <v>0.1462</v>
      </c>
      <c r="D3" s="77">
        <v>0.1462</v>
      </c>
      <c r="E3" s="77">
        <v>0.10220000000000001</v>
      </c>
      <c r="F3" s="77">
        <v>0.25459999999999999</v>
      </c>
      <c r="G3" s="77">
        <v>0.32780000000000004</v>
      </c>
    </row>
    <row r="4" spans="1:15" ht="15.75" customHeight="1" x14ac:dyDescent="0.25">
      <c r="A4" s="5"/>
      <c r="B4" s="11" t="s">
        <v>116</v>
      </c>
      <c r="C4" s="78">
        <v>2.7900000000000001E-2</v>
      </c>
      <c r="D4" s="78">
        <v>2.7900000000000001E-2</v>
      </c>
      <c r="E4" s="78">
        <v>5.2300000000000006E-2</v>
      </c>
      <c r="F4" s="78">
        <v>0.1047</v>
      </c>
      <c r="G4" s="78">
        <v>0.11199999999999999</v>
      </c>
    </row>
    <row r="5" spans="1:15" ht="15.75" customHeight="1" x14ac:dyDescent="0.25">
      <c r="A5" s="5"/>
      <c r="B5" s="11" t="s">
        <v>119</v>
      </c>
      <c r="C5" s="78">
        <v>2.5099999999999997E-2</v>
      </c>
      <c r="D5" s="78">
        <v>2.5099999999999997E-2</v>
      </c>
      <c r="E5" s="78">
        <v>1.9699999999999999E-2</v>
      </c>
      <c r="F5" s="78">
        <v>4.4199999999999996E-2</v>
      </c>
      <c r="G5" s="78">
        <v>3.5099999999999999E-2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0.91549999999999998</v>
      </c>
      <c r="F8" s="77">
        <v>0.93180000000000007</v>
      </c>
      <c r="G8" s="77">
        <v>0.92519999999999991</v>
      </c>
    </row>
    <row r="9" spans="1:15" ht="15.75" customHeight="1" x14ac:dyDescent="0.25">
      <c r="B9" s="7" t="s">
        <v>121</v>
      </c>
      <c r="C9" s="77">
        <v>0.1305</v>
      </c>
      <c r="D9" s="77">
        <v>0.1305</v>
      </c>
      <c r="E9" s="77">
        <v>5.3099999999999994E-2</v>
      </c>
      <c r="F9" s="77">
        <v>4.58E-2</v>
      </c>
      <c r="G9" s="77">
        <v>5.0999999999999997E-2</v>
      </c>
    </row>
    <row r="10" spans="1:15" ht="15.75" customHeight="1" x14ac:dyDescent="0.25">
      <c r="B10" s="7" t="s">
        <v>122</v>
      </c>
      <c r="C10" s="78">
        <v>3.7499999999999999E-2</v>
      </c>
      <c r="D10" s="78">
        <v>3.7499999999999999E-2</v>
      </c>
      <c r="E10" s="78">
        <v>2.8199999999999999E-2</v>
      </c>
      <c r="F10" s="78">
        <v>1.6E-2</v>
      </c>
      <c r="G10" s="78">
        <v>1.6799999999999999E-2</v>
      </c>
    </row>
    <row r="11" spans="1:15" ht="15.75" customHeight="1" x14ac:dyDescent="0.25">
      <c r="B11" s="7" t="s">
        <v>123</v>
      </c>
      <c r="C11" s="78">
        <v>2.7400000000000001E-2</v>
      </c>
      <c r="D11" s="78">
        <v>2.7400000000000001E-2</v>
      </c>
      <c r="E11" s="78">
        <v>3.1887999999999999E-3</v>
      </c>
      <c r="F11" s="78">
        <v>6.4990999999999998E-3</v>
      </c>
      <c r="G11" s="78">
        <v>6.9991999999999997E-3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0.39799999999999996</v>
      </c>
      <c r="I14" s="80">
        <v>0.39799999999999996</v>
      </c>
      <c r="J14" s="80">
        <v>0.39799999999999996</v>
      </c>
      <c r="K14" s="80">
        <v>0.39799999999999996</v>
      </c>
      <c r="L14" s="80">
        <v>0.36271999999999999</v>
      </c>
      <c r="M14" s="80">
        <v>0.36271999999999999</v>
      </c>
      <c r="N14" s="80">
        <v>0.36271999999999999</v>
      </c>
      <c r="O14" s="80">
        <v>0.36271999999999999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0.20860309666552371</v>
      </c>
      <c r="I15" s="77">
        <f t="shared" si="0"/>
        <v>0.20860309666552371</v>
      </c>
      <c r="J15" s="77">
        <f t="shared" si="0"/>
        <v>0.20860309666552371</v>
      </c>
      <c r="K15" s="77">
        <f t="shared" si="0"/>
        <v>0.20860309666552371</v>
      </c>
      <c r="L15" s="77">
        <f t="shared" si="0"/>
        <v>0.19011184729276071</v>
      </c>
      <c r="M15" s="77">
        <f t="shared" si="0"/>
        <v>0.19011184729276071</v>
      </c>
      <c r="N15" s="77">
        <f t="shared" si="0"/>
        <v>0.19011184729276071</v>
      </c>
      <c r="O15" s="77">
        <f t="shared" si="0"/>
        <v>0.19011184729276071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0.57369999999999999</v>
      </c>
      <c r="D2" s="78">
        <v>0.3921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0.26229999999999998</v>
      </c>
      <c r="D3" s="78">
        <v>0.2959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0.12039999999999999</v>
      </c>
      <c r="D4" s="78">
        <v>0.28339999999999999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4.3600000000000083E-2</v>
      </c>
      <c r="D5" s="77">
        <f t="shared" ref="D5:G5" si="0">1-SUM(D2:D4)</f>
        <v>2.860000000000007E-2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0.13320000000000001</v>
      </c>
      <c r="D2" s="28">
        <v>0.13440000000000002</v>
      </c>
      <c r="E2" s="28">
        <v>0.13440000000000002</v>
      </c>
      <c r="F2" s="28">
        <v>0.13440000000000002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2.8468190000000001E-2</v>
      </c>
      <c r="D4" s="28">
        <v>2.8465009999999999E-2</v>
      </c>
      <c r="E4" s="28">
        <v>2.8458070000000002E-2</v>
      </c>
      <c r="F4" s="28">
        <v>2.8458070000000002E-2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0.39799999999999996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0.36271999999999999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0.3921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40.78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114.23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3.29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2.3E-2</v>
      </c>
      <c r="C14" s="85">
        <v>0.95</v>
      </c>
      <c r="D14" s="86">
        <v>14.36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0.39200000000000002</v>
      </c>
      <c r="C18" s="85">
        <v>0.95</v>
      </c>
      <c r="D18" s="86">
        <v>2.73</v>
      </c>
      <c r="E18" s="86" t="s">
        <v>201</v>
      </c>
    </row>
    <row r="19" spans="1:5" ht="15.75" customHeight="1" x14ac:dyDescent="0.25">
      <c r="A19" s="53" t="s">
        <v>174</v>
      </c>
      <c r="B19" s="85">
        <v>0.61699999999999999</v>
      </c>
      <c r="C19" s="85">
        <v>0.95</v>
      </c>
      <c r="D19" s="86">
        <v>2.73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20.73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2.3E-2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20.73</v>
      </c>
      <c r="E27" s="86" t="s">
        <v>201</v>
      </c>
    </row>
    <row r="28" spans="1:5" ht="15.75" customHeight="1" x14ac:dyDescent="0.25">
      <c r="A28" s="53" t="s">
        <v>84</v>
      </c>
      <c r="B28" s="85">
        <v>0.36399999999999999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0.61699999999999999</v>
      </c>
      <c r="C29" s="85">
        <v>0.95</v>
      </c>
      <c r="D29" s="86">
        <v>73.150000000000006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299.64999999999998</v>
      </c>
      <c r="E31" s="86" t="s">
        <v>201</v>
      </c>
    </row>
    <row r="32" spans="1:5" ht="15.75" customHeight="1" x14ac:dyDescent="0.25">
      <c r="A32" s="53" t="s">
        <v>28</v>
      </c>
      <c r="B32" s="85">
        <v>0.97</v>
      </c>
      <c r="C32" s="85">
        <v>0.95</v>
      </c>
      <c r="D32" s="86">
        <v>0.61</v>
      </c>
      <c r="E32" s="86" t="s">
        <v>201</v>
      </c>
    </row>
    <row r="33" spans="1:6" ht="15.75" customHeight="1" x14ac:dyDescent="0.25">
      <c r="A33" s="53" t="s">
        <v>83</v>
      </c>
      <c r="B33" s="85">
        <v>0.98099999999999998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0.75800000000000001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0.78099999999999992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0.218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2020-09-01T10:21:20Z</dcterms:modified>
</cp:coreProperties>
</file>