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1E48A2D-E259-4A21-87A5-75C12A97D82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<sst xmlns="http://schemas.openxmlformats.org/spreadsheetml/2006/main" count="1109" uniqueCount="272">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</sst>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198244</v>
      </c>
    </row>
    <row r="8" spans="1:3" ht="15" customHeight="1">
      <c r="B8" s="7" t="s">
        <v>106</v>
      </c>
      <c r="C8" s="66">
        <v>1.3999999999999999E-2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0.88051116943359409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0.56999999999999995</v>
      </c>
    </row>
    <row r="13" spans="1:3" ht="15" customHeight="1">
      <c r="B13" s="7" t="s">
        <v>110</v>
      </c>
      <c r="C13" s="66">
        <v>0.59799999999999998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0.11560000000000001</v>
      </c>
    </row>
    <row r="24" spans="1:3" ht="15" customHeight="1">
      <c r="B24" s="20" t="s">
        <v>102</v>
      </c>
      <c r="C24" s="67">
        <v>0.64219999999999999</v>
      </c>
    </row>
    <row r="25" spans="1:3" ht="15" customHeight="1">
      <c r="B25" s="20" t="s">
        <v>103</v>
      </c>
      <c r="C25" s="67">
        <v>0.23319999999999999</v>
      </c>
    </row>
    <row r="26" spans="1:3" ht="15" customHeight="1">
      <c r="B26" s="20" t="s">
        <v>104</v>
      </c>
      <c r="C26" s="67">
        <v>9.0000000000000011E-3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6.7</v>
      </c>
    </row>
    <row r="38" spans="1:5" ht="15" customHeight="1">
      <c r="B38" s="16" t="s">
        <v>91</v>
      </c>
      <c r="C38" s="68">
        <v>11.3</v>
      </c>
      <c r="D38" s="17"/>
      <c r="E38" s="18"/>
    </row>
    <row r="39" spans="1:5" ht="15" customHeight="1">
      <c r="B39" s="16" t="s">
        <v>90</v>
      </c>
      <c r="C39" s="68">
        <v>12.6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2.4500000000000001E-2</v>
      </c>
      <c r="D45" s="17"/>
    </row>
    <row r="46" spans="1:5" ht="15.75" customHeight="1">
      <c r="B46" s="16" t="s">
        <v>11</v>
      </c>
      <c r="C46" s="67">
        <v>8.5199999999999998E-2</v>
      </c>
      <c r="D46" s="17"/>
    </row>
    <row r="47" spans="1:5" ht="15.75" customHeight="1">
      <c r="B47" s="16" t="s">
        <v>12</v>
      </c>
      <c r="C47" s="67">
        <v>0.1394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1.5921697935350001</v>
      </c>
      <c r="D51" s="17"/>
    </row>
    <row r="52" spans="1:4" ht="15" customHeight="1">
      <c r="B52" s="16" t="s">
        <v>125</v>
      </c>
      <c r="C52" s="65">
        <v>1.38368847446</v>
      </c>
    </row>
    <row r="53" spans="1:4" ht="15.75" customHeight="1">
      <c r="B53" s="16" t="s">
        <v>126</v>
      </c>
      <c r="C53" s="65">
        <v>1.38368847446</v>
      </c>
    </row>
    <row r="54" spans="1:4" ht="15.75" customHeight="1">
      <c r="B54" s="16" t="s">
        <v>127</v>
      </c>
      <c r="C54" s="65">
        <v>1.19137876986</v>
      </c>
    </row>
    <row r="55" spans="1:4" ht="15.75" customHeight="1">
      <c r="B55" s="16" t="s">
        <v>128</v>
      </c>
      <c r="C55" s="65">
        <v>1.19137876986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0.5539837874330561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5.1220000000000002E-2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3.7699999999999997E-2</v>
      </c>
      <c r="E4" s="26">
        <f>frac_sam_12_23months * 2.6</f>
        <v>1.4442038000000003E-2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40858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47620.379629694384</v>
      </c>
      <c r="I2" s="22">
        <f>G2-H2</f>
        <v>698379.62037030561</v>
      </c>
    </row>
    <row r="3" spans="1:9" ht="15.75" customHeight="1">
      <c r="A3" s="92">
        <f t="shared" ref="A3:A40" si="2">IF($A$2+ROW(A3)-2&lt;=end_year,A2+1,"")</f>
        <v>2021</v>
      </c>
      <c r="B3" s="74">
        <v>39382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45900.087879402417</v>
      </c>
      <c r="I3" s="22">
        <f t="shared" ref="I3:I15" si="3">G3-H3</f>
        <v>697099.91212059755</v>
      </c>
    </row>
    <row r="4" spans="1:9" ht="15.75" customHeight="1">
      <c r="A4" s="92">
        <f t="shared" si="2"/>
        <v>2022</v>
      </c>
      <c r="B4" s="74">
        <v>37901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44173.968582530884</v>
      </c>
      <c r="I4" s="22">
        <f t="shared" si="3"/>
        <v>698826.03141746914</v>
      </c>
    </row>
    <row r="5" spans="1:9" ht="15.75" customHeight="1">
      <c r="A5" s="92" t="str">
        <f t="shared" si="2"/>
        <v/>
      </c>
      <c r="B5" s="74">
        <v>32598.212399999993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37993.520234407224</v>
      </c>
      <c r="I5" s="22">
        <f t="shared" si="3"/>
        <v>703006.47976559273</v>
      </c>
    </row>
    <row r="6" spans="1:9" ht="15.75" customHeight="1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1.011997225E-2</v>
      </c>
    </row>
    <row r="4" spans="1:8" ht="15.75" customHeight="1">
      <c r="B4" s="24" t="s">
        <v>7</v>
      </c>
      <c r="C4" s="76">
        <v>0.23861871570330873</v>
      </c>
    </row>
    <row r="5" spans="1:8" ht="15.75" customHeight="1">
      <c r="B5" s="24" t="s">
        <v>8</v>
      </c>
      <c r="C5" s="76">
        <v>0.14029767119556108</v>
      </c>
    </row>
    <row r="6" spans="1:8" ht="15.75" customHeight="1">
      <c r="B6" s="24" t="s">
        <v>10</v>
      </c>
      <c r="C6" s="76">
        <v>1.8489022647588553E-2</v>
      </c>
    </row>
    <row r="7" spans="1:8" ht="15.75" customHeight="1">
      <c r="B7" s="24" t="s">
        <v>13</v>
      </c>
      <c r="C7" s="76">
        <v>0.19144309843368754</v>
      </c>
    </row>
    <row r="8" spans="1:8" ht="15.75" customHeight="1">
      <c r="B8" s="24" t="s">
        <v>14</v>
      </c>
      <c r="C8" s="76">
        <v>3.6637437624349377E-7</v>
      </c>
    </row>
    <row r="9" spans="1:8" ht="15.75" customHeight="1">
      <c r="B9" s="24" t="s">
        <v>27</v>
      </c>
      <c r="C9" s="76">
        <v>0.27411029707515377</v>
      </c>
    </row>
    <row r="10" spans="1:8" ht="15.75" customHeight="1">
      <c r="B10" s="24" t="s">
        <v>15</v>
      </c>
      <c r="C10" s="76">
        <v>0.12692085632032402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5.9699999999999996E-2</v>
      </c>
    </row>
    <row r="28" spans="1:8" ht="15.75" customHeight="1">
      <c r="B28" s="24" t="s">
        <v>40</v>
      </c>
      <c r="C28" s="76">
        <v>0.1207</v>
      </c>
    </row>
    <row r="29" spans="1:8" ht="15.75" customHeight="1">
      <c r="B29" s="24" t="s">
        <v>41</v>
      </c>
      <c r="C29" s="76">
        <v>0.1353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6.5099999999999991E-2</v>
      </c>
    </row>
    <row r="32" spans="1:8" ht="15.75" customHeight="1">
      <c r="B32" s="24" t="s">
        <v>44</v>
      </c>
      <c r="C32" s="76">
        <v>0.13070000000000001</v>
      </c>
    </row>
    <row r="33" spans="2:3" ht="15.75" customHeight="1">
      <c r="B33" s="24" t="s">
        <v>45</v>
      </c>
      <c r="C33" s="76">
        <v>0.12710000000000002</v>
      </c>
    </row>
    <row r="34" spans="2:3" ht="15.75" customHeight="1">
      <c r="B34" s="24" t="s">
        <v>46</v>
      </c>
      <c r="C34" s="76">
        <v>0.22439999999776483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0.64898555854117645</v>
      </c>
      <c r="D2" s="77">
        <v>0.64590000000000003</v>
      </c>
      <c r="E2" s="77">
        <v>0.75769999999999993</v>
      </c>
      <c r="F2" s="77">
        <v>0.7097</v>
      </c>
      <c r="G2" s="77">
        <v>0.74840000000000007</v>
      </c>
    </row>
    <row r="3" spans="1:15" ht="15.75" customHeight="1">
      <c r="A3" s="5"/>
      <c r="B3" s="11" t="s">
        <v>118</v>
      </c>
      <c r="C3" s="77">
        <v>0.19889999999999999</v>
      </c>
      <c r="D3" s="77">
        <v>0.19889999999999999</v>
      </c>
      <c r="E3" s="77">
        <v>0.10099999999999999</v>
      </c>
      <c r="F3" s="77">
        <v>0.17579999999999998</v>
      </c>
      <c r="G3" s="77">
        <v>0.1804</v>
      </c>
    </row>
    <row r="4" spans="1:15" ht="15.75" customHeight="1">
      <c r="A4" s="5"/>
      <c r="B4" s="11" t="s">
        <v>116</v>
      </c>
      <c r="C4" s="78">
        <v>0.11289999999999999</v>
      </c>
      <c r="D4" s="78">
        <v>0.113</v>
      </c>
      <c r="E4" s="78">
        <v>3.5400000000000001E-2</v>
      </c>
      <c r="F4" s="78">
        <v>6.8400000000000002E-2</v>
      </c>
      <c r="G4" s="78">
        <v>4.8099999999999997E-2</v>
      </c>
    </row>
    <row r="5" spans="1:15" ht="15.75" customHeight="1">
      <c r="A5" s="5"/>
      <c r="B5" s="11" t="s">
        <v>119</v>
      </c>
      <c r="C5" s="78">
        <v>4.2099999999999999E-2</v>
      </c>
      <c r="D5" s="78">
        <v>4.2199999999999994E-2</v>
      </c>
      <c r="E5" s="78">
        <v>0.10589999999999999</v>
      </c>
      <c r="F5" s="78">
        <v>4.6100000000000002E-2</v>
      </c>
      <c r="G5" s="78">
        <v>2.3199999999999998E-2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0.89739999999999998</v>
      </c>
      <c r="F8" s="77">
        <v>0.96430000000000005</v>
      </c>
      <c r="G8" s="77">
        <v>0.88849999999999996</v>
      </c>
    </row>
    <row r="9" spans="1:15" ht="15.75" customHeight="1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>
      <c r="B10" s="7" t="s">
        <v>122</v>
      </c>
      <c r="C10" s="78">
        <v>4.6300000000000001E-2</v>
      </c>
      <c r="D10" s="78">
        <v>4.6300000000000001E-2</v>
      </c>
      <c r="E10" s="78">
        <v>1.9699999999999999E-2</v>
      </c>
      <c r="F10" s="78">
        <v>1.06E-2</v>
      </c>
      <c r="G10" s="78">
        <v>3.0800000000000001E-2</v>
      </c>
    </row>
    <row r="11" spans="1:15" ht="15.75" customHeight="1">
      <c r="B11" s="7" t="s">
        <v>123</v>
      </c>
      <c r="C11" s="78">
        <v>1.7100000000000001E-2</v>
      </c>
      <c r="D11" s="78">
        <v>1.7100000000000001E-2</v>
      </c>
      <c r="E11" s="78">
        <v>1.4499999999999999E-2</v>
      </c>
      <c r="F11" s="78">
        <v>5.5546300000000005E-3</v>
      </c>
      <c r="G11" s="78">
        <v>2.2400000000000003E-2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0.35677999999999999</v>
      </c>
      <c r="I14" s="80">
        <v>0.35677999999999999</v>
      </c>
      <c r="J14" s="80">
        <v>0.35677999999999999</v>
      </c>
      <c r="K14" s="80">
        <v>0.35677999999999999</v>
      </c>
      <c r="L14" s="80">
        <v>0.29542999999999997</v>
      </c>
      <c r="M14" s="80">
        <v>0.29542999999999997</v>
      </c>
      <c r="N14" s="80">
        <v>0.29542999999999997</v>
      </c>
      <c r="O14" s="80">
        <v>0.29542999999999997</v>
      </c>
    </row>
    <row r="15" spans="1:15" ht="15.75" customHeight="1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0.19765033568036575</v>
      </c>
      <c r="I15" s="77">
        <f t="shared" si="0"/>
        <v>0.19765033568036575</v>
      </c>
      <c r="J15" s="77">
        <f t="shared" si="0"/>
        <v>0.19765033568036575</v>
      </c>
      <c r="K15" s="77">
        <f t="shared" si="0"/>
        <v>0.19765033568036575</v>
      </c>
      <c r="L15" s="77">
        <f t="shared" si="0"/>
        <v>0.16366343032134775</v>
      </c>
      <c r="M15" s="77">
        <f t="shared" si="0"/>
        <v>0.16366343032134775</v>
      </c>
      <c r="N15" s="77">
        <f t="shared" si="0"/>
        <v>0.16366343032134775</v>
      </c>
      <c r="O15" s="77">
        <f t="shared" si="0"/>
        <v>0.16366343032134775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0.78670000000000007</v>
      </c>
      <c r="D2" s="78">
        <v>0.37569999999999998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7.9899999999999999E-2</v>
      </c>
      <c r="D3" s="78">
        <v>0.17449999999999999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6.1200000000000004E-2</v>
      </c>
      <c r="D4" s="78">
        <v>0.27839999999999998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7.2199999999999931E-2</v>
      </c>
      <c r="D5" s="77">
        <f t="shared" ref="D5:G5" si="0">1-SUM(D2:D4)</f>
        <v>0.1714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4.5200000000000004E-2</v>
      </c>
      <c r="D4" s="28">
        <v>4.5200000000000004E-2</v>
      </c>
      <c r="E4" s="28">
        <v>4.5200000000000004E-2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0.35677999999999999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0.29542999999999997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0.37569999999999998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>
      <c r="A14" s="11" t="s">
        <v>189</v>
      </c>
      <c r="B14" s="85">
        <v>3.3000000000000002E-2</v>
      </c>
      <c r="C14" s="85">
        <v>0.95</v>
      </c>
      <c r="D14" s="86">
        <v>13.71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0.309</v>
      </c>
      <c r="C18" s="85">
        <v>0.95</v>
      </c>
      <c r="D18" s="86">
        <v>8.85</v>
      </c>
      <c r="E18" s="86" t="s">
        <v>201</v>
      </c>
    </row>
    <row r="19" spans="1:5" ht="15.75" customHeight="1">
      <c r="A19" s="53" t="s">
        <v>174</v>
      </c>
      <c r="B19" s="85">
        <v>0.43</v>
      </c>
      <c r="C19" s="85">
        <v>0.95</v>
      </c>
      <c r="D19" s="86">
        <v>8.85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8.4499999999999993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>
      <c r="A29" s="53" t="s">
        <v>58</v>
      </c>
      <c r="B29" s="85">
        <v>0.43</v>
      </c>
      <c r="C29" s="85">
        <v>0.95</v>
      </c>
      <c r="D29" s="86">
        <v>112.3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338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2020-09-01T10:29:27Z</dcterms:modified>
</cp:coreProperties>
</file>