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orge.chadderdon\GitRepos\OptimaRepos\Nutrition\inputs\"/>
    </mc:Choice>
  </mc:AlternateContent>
  <bookViews>
    <workbookView xWindow="-38400" yWindow="-21140" windowWidth="38400" windowHeight="21140" tabRatio="961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state="hidden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65" l="1"/>
  <c r="C35" i="4" l="1"/>
  <c r="D23" i="4"/>
  <c r="E23" i="4"/>
  <c r="F23" i="4"/>
  <c r="C23" i="4"/>
  <c r="C11" i="4"/>
  <c r="A1" i="4" l="1"/>
  <c r="M23" i="21" l="1"/>
  <c r="N23" i="21"/>
  <c r="O23" i="21"/>
  <c r="L23" i="21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H2" i="2" l="1"/>
  <c r="C33" i="1" l="1"/>
  <c r="A1" i="50" l="1"/>
  <c r="A1" i="5"/>
  <c r="B1" i="56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I23" i="2" s="1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I31" i="2" s="1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32" i="2" l="1"/>
  <c r="I24" i="2"/>
  <c r="I39" i="2"/>
  <c r="I37" i="2"/>
  <c r="I35" i="2"/>
  <c r="I17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>
  <authors>
    <author>Nick Scott</author>
  </authors>
  <commentList>
    <comment ref="D28" authorId="0" shapeId="0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>
  <authors>
    <author>Nick Scott</author>
  </authors>
  <commentList>
    <comment ref="A36" authorId="0" shape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>
  <authors>
    <author>Nick Scott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<sst xmlns="http://schemas.openxmlformats.org/spreadsheetml/2006/main" count="1092" uniqueCount="270">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</sst>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5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6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63"/>
  <sheetViews>
    <sheetView tabSelected="1" topLeftCell="A22" zoomScaleNormal="100" workbookViewId="0">
      <selection activeCell="C20" sqref="C20"/>
    </sheetView>
  </sheetViews>
  <sheetFormatPr defaultColWidth="14.453125" defaultRowHeight="15.75" customHeight="1" x14ac:dyDescent="0.25"/>
  <cols>
    <col min="1" max="1" width="27.6328125" style="12" customWidth="1"/>
    <col min="2" max="2" width="38.6328125" style="16" customWidth="1"/>
    <col min="3" max="16384" width="14.453125" style="12"/>
  </cols>
  <sheetData>
    <row r="1" spans="1:3" ht="16" customHeight="1" x14ac:dyDescent="0.3">
      <c r="A1" s="1" t="s">
        <v>100</v>
      </c>
      <c r="B1" s="41" t="s">
        <v>164</v>
      </c>
      <c r="C1" s="41" t="s">
        <v>165</v>
      </c>
    </row>
    <row r="2" spans="1:3" ht="16" customHeight="1" x14ac:dyDescent="0.3">
      <c r="A2" s="12" t="s">
        <v>191</v>
      </c>
      <c r="B2" s="41"/>
      <c r="C2" s="41"/>
    </row>
    <row r="3" spans="1:3" ht="16" customHeight="1" x14ac:dyDescent="0.3">
      <c r="A3" s="1"/>
      <c r="B3" s="7" t="s">
        <v>193</v>
      </c>
      <c r="C3" s="63">
        <v>2017</v>
      </c>
    </row>
    <row r="4" spans="1:3" ht="16" customHeight="1" x14ac:dyDescent="0.3">
      <c r="A4" s="1"/>
      <c r="B4" s="9" t="s">
        <v>192</v>
      </c>
      <c r="C4" s="64">
        <v>2030</v>
      </c>
    </row>
    <row r="5" spans="1:3" ht="16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209</v>
      </c>
      <c r="C7" s="65">
        <v>9862402</v>
      </c>
    </row>
    <row r="8" spans="1:3" ht="15" customHeight="1" x14ac:dyDescent="0.25">
      <c r="B8" s="7" t="s">
        <v>106</v>
      </c>
      <c r="C8" s="66">
        <v>0.28199999999999997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0.23</v>
      </c>
    </row>
    <row r="11" spans="1:3" ht="15" customHeight="1" x14ac:dyDescent="0.25">
      <c r="B11" s="7" t="s">
        <v>108</v>
      </c>
      <c r="C11" s="66">
        <v>0.51</v>
      </c>
    </row>
    <row r="12" spans="1:3" ht="15" customHeight="1" x14ac:dyDescent="0.25">
      <c r="B12" s="7" t="s">
        <v>109</v>
      </c>
      <c r="C12" s="66">
        <v>0.37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0.3</v>
      </c>
    </row>
    <row r="17" spans="1:3" ht="15" customHeight="1" x14ac:dyDescent="0.25">
      <c r="B17" s="9" t="s">
        <v>95</v>
      </c>
      <c r="C17" s="67">
        <v>0.1</v>
      </c>
    </row>
    <row r="18" spans="1:3" ht="15" customHeight="1" x14ac:dyDescent="0.25">
      <c r="B18" s="9" t="s">
        <v>96</v>
      </c>
      <c r="C18" s="67">
        <v>0.1</v>
      </c>
    </row>
    <row r="19" spans="1:3" ht="15" customHeight="1" x14ac:dyDescent="0.25">
      <c r="B19" s="9" t="s">
        <v>97</v>
      </c>
      <c r="C19" s="67">
        <v>0.8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0.127</v>
      </c>
    </row>
    <row r="24" spans="1:3" ht="15" customHeight="1" x14ac:dyDescent="0.25">
      <c r="B24" s="20" t="s">
        <v>102</v>
      </c>
      <c r="C24" s="67">
        <v>0.45200000000000001</v>
      </c>
    </row>
    <row r="25" spans="1:3" ht="15" customHeight="1" x14ac:dyDescent="0.25">
      <c r="B25" s="20" t="s">
        <v>103</v>
      </c>
      <c r="C25" s="67">
        <v>0.33400000000000002</v>
      </c>
    </row>
    <row r="26" spans="1:3" ht="15" customHeight="1" x14ac:dyDescent="0.25">
      <c r="B26" s="20" t="s">
        <v>104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0.20799999999999999</v>
      </c>
    </row>
    <row r="30" spans="1:3" ht="14.25" customHeight="1" x14ac:dyDescent="0.25">
      <c r="B30" s="30" t="s">
        <v>76</v>
      </c>
      <c r="C30" s="69">
        <v>0.63700000000000001</v>
      </c>
    </row>
    <row r="31" spans="1:3" ht="14.25" customHeight="1" x14ac:dyDescent="0.25">
      <c r="B31" s="30" t="s">
        <v>77</v>
      </c>
      <c r="C31" s="69">
        <v>0.11899999999999999</v>
      </c>
    </row>
    <row r="32" spans="1:3" ht="14.25" customHeight="1" x14ac:dyDescent="0.25">
      <c r="B32" s="30" t="s">
        <v>78</v>
      </c>
      <c r="C32" s="69">
        <v>3.5999999999999997E-2</v>
      </c>
    </row>
    <row r="33" spans="1:5" ht="13" x14ac:dyDescent="0.25">
      <c r="B33" s="32" t="s">
        <v>129</v>
      </c>
      <c r="C33" s="70">
        <f>SUM(C29:C32)</f>
        <v>1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25</v>
      </c>
    </row>
    <row r="38" spans="1:5" ht="15" customHeight="1" x14ac:dyDescent="0.25">
      <c r="B38" s="16" t="s">
        <v>91</v>
      </c>
      <c r="C38" s="71">
        <v>43</v>
      </c>
      <c r="D38" s="17"/>
      <c r="E38" s="18"/>
    </row>
    <row r="39" spans="1:5" ht="15" customHeight="1" x14ac:dyDescent="0.25">
      <c r="B39" s="16" t="s">
        <v>90</v>
      </c>
      <c r="C39" s="71">
        <v>67</v>
      </c>
      <c r="D39" s="17"/>
      <c r="E39" s="17"/>
    </row>
    <row r="40" spans="1:5" ht="15" customHeight="1" x14ac:dyDescent="0.25">
      <c r="B40" s="16" t="s">
        <v>171</v>
      </c>
      <c r="C40" s="71">
        <v>4.01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3.1E-2</v>
      </c>
      <c r="D45" s="17"/>
    </row>
    <row r="46" spans="1:5" ht="15.75" customHeight="1" x14ac:dyDescent="0.25">
      <c r="B46" s="16" t="s">
        <v>11</v>
      </c>
      <c r="C46" s="67">
        <v>0.109</v>
      </c>
      <c r="D46" s="17"/>
    </row>
    <row r="47" spans="1:5" ht="15.75" customHeight="1" x14ac:dyDescent="0.25">
      <c r="B47" s="16" t="s">
        <v>12</v>
      </c>
      <c r="C47" s="67">
        <v>0.36499999999999999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1.66</v>
      </c>
      <c r="D51" s="17"/>
    </row>
    <row r="52" spans="1:4" ht="15" customHeight="1" x14ac:dyDescent="0.25">
      <c r="B52" s="16" t="s">
        <v>125</v>
      </c>
      <c r="C52" s="72">
        <v>1.66</v>
      </c>
    </row>
    <row r="53" spans="1:4" ht="15.75" customHeight="1" x14ac:dyDescent="0.25">
      <c r="B53" s="16" t="s">
        <v>126</v>
      </c>
      <c r="C53" s="72">
        <v>5.64</v>
      </c>
    </row>
    <row r="54" spans="1:4" ht="15.75" customHeight="1" x14ac:dyDescent="0.25">
      <c r="B54" s="16" t="s">
        <v>127</v>
      </c>
      <c r="C54" s="72">
        <v>5.43</v>
      </c>
    </row>
    <row r="55" spans="1:4" ht="15.75" customHeight="1" x14ac:dyDescent="0.25">
      <c r="B55" s="16" t="s">
        <v>128</v>
      </c>
      <c r="C55" s="72">
        <v>1.91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0.2</v>
      </c>
    </row>
    <row r="59" spans="1:4" ht="15.75" customHeight="1" x14ac:dyDescent="0.25">
      <c r="B59" s="16" t="s">
        <v>132</v>
      </c>
      <c r="C59" s="66">
        <v>0.42</v>
      </c>
    </row>
    <row r="63" spans="1:4" ht="15.75" customHeight="1" x14ac:dyDescent="0.3">
      <c r="A63" s="4"/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I40"/>
  <sheetViews>
    <sheetView zoomScale="85" zoomScaleNormal="85" workbookViewId="0">
      <selection activeCell="E15" sqref="E15"/>
    </sheetView>
  </sheetViews>
  <sheetFormatPr defaultColWidth="14.453125" defaultRowHeight="15.75" customHeight="1" x14ac:dyDescent="0.25"/>
  <cols>
    <col min="1" max="1" width="8.453125" style="12" customWidth="1"/>
    <col min="2" max="9" width="16.8164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H35"/>
  <sheetViews>
    <sheetView zoomScale="115" zoomScaleNormal="115" workbookViewId="0">
      <selection activeCell="D14" sqref="D14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210</v>
      </c>
      <c r="B2" s="41" t="s">
        <v>211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2.7000000000000001E-3</v>
      </c>
    </row>
    <row r="4" spans="1:8" ht="15.75" customHeight="1" x14ac:dyDescent="0.25">
      <c r="B4" s="24" t="s">
        <v>7</v>
      </c>
      <c r="C4" s="75">
        <v>0.1966</v>
      </c>
    </row>
    <row r="5" spans="1:8" ht="15.75" customHeight="1" x14ac:dyDescent="0.25">
      <c r="B5" s="24" t="s">
        <v>8</v>
      </c>
      <c r="C5" s="75">
        <v>6.2100000000000002E-2</v>
      </c>
    </row>
    <row r="6" spans="1:8" ht="15.75" customHeight="1" x14ac:dyDescent="0.25">
      <c r="B6" s="24" t="s">
        <v>10</v>
      </c>
      <c r="C6" s="75">
        <v>0.29289999999999999</v>
      </c>
    </row>
    <row r="7" spans="1:8" ht="15.75" customHeight="1" x14ac:dyDescent="0.25">
      <c r="B7" s="24" t="s">
        <v>13</v>
      </c>
      <c r="C7" s="75">
        <v>0.24709999999999999</v>
      </c>
    </row>
    <row r="8" spans="1:8" ht="15.75" customHeight="1" x14ac:dyDescent="0.25">
      <c r="B8" s="24" t="s">
        <v>14</v>
      </c>
      <c r="C8" s="75">
        <v>4.7999999999999996E-3</v>
      </c>
    </row>
    <row r="9" spans="1:8" ht="15.75" customHeight="1" x14ac:dyDescent="0.25">
      <c r="B9" s="24" t="s">
        <v>27</v>
      </c>
      <c r="C9" s="75">
        <v>0.13200000000000001</v>
      </c>
    </row>
    <row r="10" spans="1:8" ht="15.75" customHeight="1" x14ac:dyDescent="0.25">
      <c r="B10" s="24" t="s">
        <v>15</v>
      </c>
      <c r="C10" s="75">
        <v>6.1800000000000001E-2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211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16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17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18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19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20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21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22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23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211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0.10082724000000001</v>
      </c>
    </row>
    <row r="27" spans="1:8" ht="15.75" customHeight="1" x14ac:dyDescent="0.25">
      <c r="B27" s="24" t="s">
        <v>39</v>
      </c>
      <c r="C27" s="75">
        <v>3.1206000000000002E-4</v>
      </c>
    </row>
    <row r="28" spans="1:8" ht="15.75" customHeight="1" x14ac:dyDescent="0.25">
      <c r="B28" s="24" t="s">
        <v>40</v>
      </c>
      <c r="C28" s="75">
        <v>0.15891214000000001</v>
      </c>
    </row>
    <row r="29" spans="1:8" ht="15.75" customHeight="1" x14ac:dyDescent="0.25">
      <c r="B29" s="24" t="s">
        <v>41</v>
      </c>
      <c r="C29" s="75">
        <v>0.12598688999999999</v>
      </c>
    </row>
    <row r="30" spans="1:8" ht="15.75" customHeight="1" x14ac:dyDescent="0.25">
      <c r="B30" s="24" t="s">
        <v>42</v>
      </c>
      <c r="C30" s="75">
        <v>0.12434007</v>
      </c>
    </row>
    <row r="31" spans="1:8" ht="15.75" customHeight="1" x14ac:dyDescent="0.25">
      <c r="B31" s="24" t="s">
        <v>43</v>
      </c>
      <c r="C31" s="75">
        <v>3.9028409999999999E-2</v>
      </c>
    </row>
    <row r="32" spans="1:8" ht="15.75" customHeight="1" x14ac:dyDescent="0.25">
      <c r="B32" s="24" t="s">
        <v>44</v>
      </c>
      <c r="C32" s="75">
        <v>8.5254999999999999E-4</v>
      </c>
    </row>
    <row r="33" spans="2:3" ht="15.75" customHeight="1" x14ac:dyDescent="0.25">
      <c r="B33" s="24" t="s">
        <v>45</v>
      </c>
      <c r="C33" s="75">
        <v>6.8467810000000004E-2</v>
      </c>
    </row>
    <row r="34" spans="2:3" ht="15.75" customHeight="1" x14ac:dyDescent="0.25">
      <c r="B34" s="24" t="s">
        <v>46</v>
      </c>
      <c r="C34" s="75">
        <v>0.38127283000000001</v>
      </c>
    </row>
    <row r="35" spans="2:3" ht="15.75" customHeight="1" x14ac:dyDescent="0.25">
      <c r="B35" s="32" t="s">
        <v>129</v>
      </c>
      <c r="C35" s="70">
        <f>SUM(C26:C34)</f>
        <v>1</v>
      </c>
    </row>
  </sheetData>
  <sheetProtection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C2" sqref="C2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118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116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119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121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122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123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68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F5" sqref="F5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167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168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169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4" t="s">
        <v>143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28"/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53125" defaultRowHeight="12.5" x14ac:dyDescent="0.25"/>
  <cols>
    <col min="1" max="1" width="17" style="35" customWidth="1"/>
    <col min="2" max="2" width="19.089843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ht="13" x14ac:dyDescent="0.3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/>
    </row>
    <row r="16" spans="1:5" ht="13" x14ac:dyDescent="0.3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ht="13" x14ac:dyDescent="0.3">
      <c r="A2" s="61" t="s">
        <v>69</v>
      </c>
      <c r="B2" s="46" t="s">
        <v>67</v>
      </c>
      <c r="C2" s="46" t="s">
        <v>183</v>
      </c>
      <c r="D2" s="80"/>
    </row>
    <row r="3" spans="1:4" ht="13" x14ac:dyDescent="0.3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F39"/>
  <sheetViews>
    <sheetView workbookViewId="0">
      <selection activeCell="D21" sqref="D21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08984375" style="35" customWidth="1"/>
    <col min="5" max="5" width="32.36328125" style="35" bestFit="1" customWidth="1"/>
    <col min="6" max="16384" width="14.453125" style="35"/>
  </cols>
  <sheetData>
    <row r="1" spans="1:5" ht="26" x14ac:dyDescent="0.3">
      <c r="A1" s="54" t="s">
        <v>69</v>
      </c>
      <c r="B1" s="62" t="str">
        <f>"Baseline ("&amp;start_year&amp;") coverage"</f>
        <v>Baseline (2017) coverage</v>
      </c>
      <c r="C1" s="53" t="s">
        <v>200</v>
      </c>
      <c r="D1" s="53" t="s">
        <v>206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82">
        <v>25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82">
        <v>1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82">
        <v>90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82">
        <v>1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82">
        <v>0.82</v>
      </c>
      <c r="E6" s="82" t="s">
        <v>201</v>
      </c>
    </row>
    <row r="7" spans="1:5" ht="15.75" customHeight="1" x14ac:dyDescent="0.25">
      <c r="A7" s="52" t="s">
        <v>63</v>
      </c>
      <c r="B7" s="81">
        <v>0.36</v>
      </c>
      <c r="C7" s="81">
        <v>0.95</v>
      </c>
      <c r="D7" s="82">
        <v>0.25</v>
      </c>
      <c r="E7" s="82" t="s">
        <v>201</v>
      </c>
    </row>
    <row r="8" spans="1:5" ht="15.75" customHeight="1" x14ac:dyDescent="0.25">
      <c r="A8" s="52" t="s">
        <v>64</v>
      </c>
      <c r="B8" s="81">
        <v>0</v>
      </c>
      <c r="C8" s="81">
        <v>0.95</v>
      </c>
      <c r="D8" s="82">
        <v>0.75</v>
      </c>
      <c r="E8" s="82" t="s">
        <v>201</v>
      </c>
    </row>
    <row r="9" spans="1:5" ht="15.75" customHeight="1" x14ac:dyDescent="0.25">
      <c r="A9" s="52" t="s">
        <v>62</v>
      </c>
      <c r="B9" s="81">
        <v>0</v>
      </c>
      <c r="C9" s="81">
        <v>0.95</v>
      </c>
      <c r="D9" s="82">
        <v>0.19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82">
        <v>0.73</v>
      </c>
      <c r="E10" s="82" t="s">
        <v>201</v>
      </c>
    </row>
    <row r="11" spans="1:5" ht="15.75" customHeight="1" x14ac:dyDescent="0.25">
      <c r="A11" s="59" t="s">
        <v>207</v>
      </c>
      <c r="B11" s="81">
        <v>0</v>
      </c>
      <c r="C11" s="81">
        <v>0.95</v>
      </c>
      <c r="D11" s="82">
        <v>1.78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82">
        <v>0.24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82">
        <v>0.55000000000000004</v>
      </c>
      <c r="E13" s="82" t="s">
        <v>201</v>
      </c>
    </row>
    <row r="14" spans="1:5" ht="15.75" customHeight="1" x14ac:dyDescent="0.25">
      <c r="A14" s="11" t="s">
        <v>187</v>
      </c>
      <c r="B14" s="81">
        <v>0</v>
      </c>
      <c r="C14" s="81">
        <v>0.95</v>
      </c>
      <c r="D14" s="82">
        <v>0.73</v>
      </c>
      <c r="E14" s="82" t="s">
        <v>201</v>
      </c>
    </row>
    <row r="15" spans="1:5" ht="15.75" customHeight="1" x14ac:dyDescent="0.25">
      <c r="A15" s="11" t="s">
        <v>208</v>
      </c>
      <c r="B15" s="81">
        <v>0</v>
      </c>
      <c r="C15" s="81">
        <v>0.95</v>
      </c>
      <c r="D15" s="82">
        <v>1.78</v>
      </c>
      <c r="E15" s="82" t="s">
        <v>201</v>
      </c>
    </row>
    <row r="16" spans="1:5" ht="15.75" customHeight="1" x14ac:dyDescent="0.25">
      <c r="A16" s="52" t="s">
        <v>57</v>
      </c>
      <c r="B16" s="81">
        <v>0.34599999999999997</v>
      </c>
      <c r="C16" s="81">
        <v>0.95</v>
      </c>
      <c r="D16" s="82">
        <v>2.06</v>
      </c>
      <c r="E16" s="82" t="s">
        <v>201</v>
      </c>
    </row>
    <row r="17" spans="1:5" ht="15.75" customHeight="1" x14ac:dyDescent="0.25">
      <c r="A17" s="52" t="s">
        <v>47</v>
      </c>
      <c r="B17" s="81">
        <v>0.80800000000000005</v>
      </c>
      <c r="C17" s="81">
        <v>0.95</v>
      </c>
      <c r="D17" s="82">
        <v>0.05</v>
      </c>
      <c r="E17" s="82" t="s">
        <v>201</v>
      </c>
    </row>
    <row r="18" spans="1:5" ht="16" customHeight="1" x14ac:dyDescent="0.25">
      <c r="A18" s="52" t="s">
        <v>173</v>
      </c>
      <c r="B18" s="81">
        <v>0</v>
      </c>
      <c r="C18" s="81">
        <v>0.95</v>
      </c>
      <c r="D18" s="82">
        <v>5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82">
        <v>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82">
        <v>5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82">
        <v>8.84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82">
        <v>50</v>
      </c>
      <c r="E22" s="82" t="s">
        <v>201</v>
      </c>
    </row>
    <row r="23" spans="1:5" ht="15.75" customHeight="1" x14ac:dyDescent="0.25">
      <c r="A23" s="52" t="s">
        <v>34</v>
      </c>
      <c r="B23" s="81">
        <v>0.50800000000000001</v>
      </c>
      <c r="C23" s="81">
        <v>0.95</v>
      </c>
      <c r="D23" s="82">
        <v>2.61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82">
        <v>1</v>
      </c>
      <c r="E24" s="82" t="s">
        <v>201</v>
      </c>
    </row>
    <row r="25" spans="1:5" ht="15.75" customHeight="1" x14ac:dyDescent="0.25">
      <c r="A25" s="52" t="s">
        <v>87</v>
      </c>
      <c r="B25" s="81">
        <v>0</v>
      </c>
      <c r="C25" s="81">
        <v>0.95</v>
      </c>
      <c r="D25" s="82">
        <v>1</v>
      </c>
      <c r="E25" s="82" t="s">
        <v>201</v>
      </c>
    </row>
    <row r="26" spans="1:5" ht="15.75" customHeight="1" x14ac:dyDescent="0.25">
      <c r="A26" s="52" t="s">
        <v>137</v>
      </c>
      <c r="B26" s="81">
        <v>0.1</v>
      </c>
      <c r="C26" s="81">
        <v>0.95</v>
      </c>
      <c r="D26" s="82">
        <v>4.6500000000000004</v>
      </c>
      <c r="E26" s="82" t="s">
        <v>201</v>
      </c>
    </row>
    <row r="27" spans="1:5" ht="15.75" customHeight="1" x14ac:dyDescent="0.25">
      <c r="A27" s="52" t="s">
        <v>59</v>
      </c>
      <c r="B27" s="81">
        <v>0.3538</v>
      </c>
      <c r="C27" s="81">
        <v>0.95</v>
      </c>
      <c r="D27" s="82">
        <v>3.78</v>
      </c>
      <c r="E27" s="82" t="s">
        <v>201</v>
      </c>
    </row>
    <row r="28" spans="1:5" ht="15.75" customHeight="1" x14ac:dyDescent="0.25">
      <c r="A28" s="52" t="s">
        <v>84</v>
      </c>
      <c r="B28" s="81">
        <v>0</v>
      </c>
      <c r="C28" s="81">
        <v>0.95</v>
      </c>
      <c r="D28" s="82">
        <v>1</v>
      </c>
      <c r="E28" s="82" t="s">
        <v>201</v>
      </c>
    </row>
    <row r="29" spans="1:5" ht="15.75" customHeight="1" x14ac:dyDescent="0.25">
      <c r="A29" s="52" t="s">
        <v>58</v>
      </c>
      <c r="B29" s="81">
        <v>0</v>
      </c>
      <c r="C29" s="81">
        <v>0.95</v>
      </c>
      <c r="D29" s="82">
        <v>48</v>
      </c>
      <c r="E29" s="82" t="s">
        <v>201</v>
      </c>
    </row>
    <row r="30" spans="1:5" ht="15.75" customHeight="1" x14ac:dyDescent="0.25">
      <c r="A30" s="52" t="s">
        <v>67</v>
      </c>
      <c r="B30" s="81">
        <v>0</v>
      </c>
      <c r="C30" s="81">
        <v>0.95</v>
      </c>
      <c r="D30" s="82">
        <v>5.3</v>
      </c>
      <c r="E30" s="82" t="s">
        <v>201</v>
      </c>
    </row>
    <row r="31" spans="1:5" ht="15.75" customHeight="1" x14ac:dyDescent="0.25">
      <c r="A31" s="52" t="s">
        <v>28</v>
      </c>
      <c r="B31" s="81">
        <v>0.89970000000000006</v>
      </c>
      <c r="C31" s="81">
        <v>0.95</v>
      </c>
      <c r="D31" s="82">
        <v>0.41</v>
      </c>
      <c r="E31" s="82" t="s">
        <v>201</v>
      </c>
    </row>
    <row r="32" spans="1:5" ht="15.75" customHeight="1" x14ac:dyDescent="0.25">
      <c r="A32" s="52" t="s">
        <v>83</v>
      </c>
      <c r="B32" s="81">
        <v>0.80700000000000005</v>
      </c>
      <c r="C32" s="81">
        <v>0.95</v>
      </c>
      <c r="D32" s="82">
        <v>0.9</v>
      </c>
      <c r="E32" s="82" t="s">
        <v>201</v>
      </c>
    </row>
    <row r="33" spans="1:6" ht="15.75" customHeight="1" x14ac:dyDescent="0.25">
      <c r="A33" s="52" t="s">
        <v>82</v>
      </c>
      <c r="B33" s="81">
        <v>0.73199999999999998</v>
      </c>
      <c r="C33" s="81">
        <v>0.95</v>
      </c>
      <c r="D33" s="82">
        <v>0.9</v>
      </c>
      <c r="E33" s="82" t="s">
        <v>201</v>
      </c>
    </row>
    <row r="34" spans="1:6" ht="15.75" customHeight="1" x14ac:dyDescent="0.25">
      <c r="A34" s="52" t="s">
        <v>81</v>
      </c>
      <c r="B34" s="81">
        <v>0.316</v>
      </c>
      <c r="C34" s="81">
        <v>0.95</v>
      </c>
      <c r="D34" s="82">
        <v>79</v>
      </c>
      <c r="E34" s="82" t="s">
        <v>201</v>
      </c>
    </row>
    <row r="35" spans="1:6" ht="15.75" customHeight="1" x14ac:dyDescent="0.25">
      <c r="A35" s="52" t="s">
        <v>79</v>
      </c>
      <c r="B35" s="81">
        <v>0.59699999999999998</v>
      </c>
      <c r="C35" s="81">
        <v>0.95</v>
      </c>
      <c r="D35" s="82">
        <v>31</v>
      </c>
      <c r="E35" s="82" t="s">
        <v>201</v>
      </c>
    </row>
    <row r="36" spans="1:6" s="36" customFormat="1" ht="15.75" customHeight="1" x14ac:dyDescent="0.25">
      <c r="A36" s="52" t="s">
        <v>80</v>
      </c>
      <c r="B36" s="81">
        <v>0.19900000000000001</v>
      </c>
      <c r="C36" s="81">
        <v>0.95</v>
      </c>
      <c r="D36" s="82">
        <v>102</v>
      </c>
      <c r="E36" s="82" t="s">
        <v>201</v>
      </c>
      <c r="F36" s="35"/>
    </row>
    <row r="37" spans="1:6" ht="15.75" customHeight="1" x14ac:dyDescent="0.25">
      <c r="A37" s="52" t="s">
        <v>85</v>
      </c>
      <c r="B37" s="81">
        <v>0.13400000000000001</v>
      </c>
      <c r="C37" s="81">
        <v>0.95</v>
      </c>
      <c r="D37" s="82">
        <v>5.53</v>
      </c>
      <c r="E37" s="82" t="s">
        <v>201</v>
      </c>
    </row>
    <row r="38" spans="1:6" ht="15.75" customHeight="1" x14ac:dyDescent="0.25">
      <c r="A38" s="52" t="s">
        <v>60</v>
      </c>
      <c r="B38" s="81">
        <v>0</v>
      </c>
      <c r="C38" s="81">
        <v>0.95</v>
      </c>
      <c r="D38" s="82">
        <v>1</v>
      </c>
      <c r="E38" s="82" t="s">
        <v>201</v>
      </c>
    </row>
    <row r="39" spans="1:6" ht="15.75" customHeight="1" x14ac:dyDescent="0.25">
      <c r="F39" s="36"/>
    </row>
  </sheetData>
  <sheetProtection algorithmName="SHA-512" hashValue="zGqGWUHks9r73YYvhtsA/6n2sxkq6NyOLMnszdwkuYHRGc3RAKyH9yLxkOwoypM6IGMaCGHxxq0vP7rXnZY93w==" saltValue="sA5n05NYbI4nfIN6wumz0A==" spinCount="100000" sheet="1" scenarios="1" selectLockedCells="1"/>
  <sortState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20"/>
  <sheetViews>
    <sheetView workbookViewId="0">
      <selection activeCell="B4" sqref="B4"/>
    </sheetView>
  </sheetViews>
  <sheetFormatPr defaultColWidth="11.453125" defaultRowHeight="12.5" x14ac:dyDescent="0.25"/>
  <cols>
    <col min="1" max="1" width="53" style="52" bestFit="1" customWidth="1"/>
    <col min="2" max="2" width="47.8164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208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C2" sqref="C2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1.66</v>
      </c>
      <c r="C2" s="26">
        <f>'Baseline year population inputs'!C52</f>
        <v>1.66</v>
      </c>
      <c r="D2" s="26">
        <f>'Baseline year population inputs'!C53</f>
        <v>5.64</v>
      </c>
      <c r="E2" s="26">
        <f>'Baseline year population inputs'!C54</f>
        <v>5.43</v>
      </c>
      <c r="F2" s="26">
        <f>'Baseline year population inputs'!C55</f>
        <v>1.91</v>
      </c>
    </row>
    <row r="3" spans="1:6" ht="15.75" customHeight="1" x14ac:dyDescent="0.25">
      <c r="A3" s="3" t="s">
        <v>65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66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9"/>
  <sheetViews>
    <sheetView zoomScale="85" zoomScaleNormal="118" workbookViewId="0">
      <selection activeCell="C29" activeCellId="3" sqref="C2:O12 C14:O21 C23:O27 C29:O38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diarrhoea_1mo/26</f>
        <v>6.3846153846153844E-2</v>
      </c>
      <c r="D7" s="87">
        <f>diarrhoea_1_5mo/26</f>
        <v>6.3846153846153844E-2</v>
      </c>
      <c r="E7" s="87">
        <f>diarrhoea_6_11mo/26</f>
        <v>0.21692307692307691</v>
      </c>
      <c r="F7" s="87">
        <f>diarrhoea_12_23mo/26</f>
        <v>0.20884615384615385</v>
      </c>
      <c r="G7" s="87">
        <f>diarrhoea_24_59mo/26</f>
        <v>7.3461538461538453E-2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diarrhoea_1mo/26</f>
        <v>6.3846153846153844E-2</v>
      </c>
      <c r="D11" s="87">
        <f>diarrhoea_1_5mo/26</f>
        <v>6.3846153846153844E-2</v>
      </c>
      <c r="E11" s="87">
        <f>diarrhoea_6_11mo/26</f>
        <v>0.21692307692307691</v>
      </c>
      <c r="F11" s="87">
        <f>diarrhoea_12_23mo/26</f>
        <v>0.20884615384615385</v>
      </c>
      <c r="G11" s="87">
        <f>diarrhoea_24_59mo/26</f>
        <v>7.3461538461538453E-2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3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3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3">
      <c r="A17" s="4"/>
      <c r="B17" s="11" t="s">
        <v>208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3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5">
      <c r="B25" s="59" t="s">
        <v>207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 t="shared" ref="E31:O31" si="2">frac_wheat</f>
        <v>0.1</v>
      </c>
      <c r="F31" s="87">
        <f t="shared" si="2"/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B3" sqref="B3"/>
    </sheetView>
  </sheetViews>
  <sheetFormatPr defaultColWidth="11.453125" defaultRowHeight="12.5" x14ac:dyDescent="0.25"/>
  <cols>
    <col min="1" max="1" width="33.63281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P41"/>
  <sheetViews>
    <sheetView topLeftCell="B9" workbookViewId="0">
      <selection activeCell="B3" sqref="B3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384" width="16.08984375" style="55"/>
  </cols>
  <sheetData>
    <row r="1" spans="1:15" ht="15.75" customHeight="1" x14ac:dyDescent="0.35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5">
      <c r="A2" s="56" t="s">
        <v>31</v>
      </c>
      <c r="B2" s="52" t="s">
        <v>61</v>
      </c>
      <c r="C2" s="90">
        <v>0</v>
      </c>
      <c r="D2" s="90">
        <v>1</v>
      </c>
      <c r="E2" s="90">
        <v>1</v>
      </c>
      <c r="F2" s="90">
        <v>1</v>
      </c>
      <c r="G2" s="90">
        <v>1</v>
      </c>
      <c r="H2" s="90">
        <v>0</v>
      </c>
      <c r="I2" s="90">
        <v>0</v>
      </c>
      <c r="J2" s="90">
        <v>0</v>
      </c>
      <c r="K2" s="90">
        <v>0</v>
      </c>
      <c r="L2" s="90">
        <v>0</v>
      </c>
      <c r="M2" s="90">
        <v>0</v>
      </c>
      <c r="N2" s="90">
        <v>0</v>
      </c>
      <c r="O2" s="90">
        <v>0</v>
      </c>
    </row>
    <row r="3" spans="1:15" ht="15.75" customHeight="1" x14ac:dyDescent="0.35">
      <c r="B3" s="52" t="s">
        <v>149</v>
      </c>
      <c r="C3" s="90">
        <v>1</v>
      </c>
      <c r="D3" s="90">
        <v>1</v>
      </c>
      <c r="E3" s="90">
        <v>0</v>
      </c>
      <c r="F3" s="90">
        <v>0</v>
      </c>
      <c r="G3" s="90">
        <v>0</v>
      </c>
      <c r="H3" s="90">
        <v>0</v>
      </c>
      <c r="I3" s="90">
        <v>0</v>
      </c>
      <c r="J3" s="90">
        <v>0</v>
      </c>
      <c r="K3" s="90">
        <v>0</v>
      </c>
      <c r="L3" s="90">
        <v>0</v>
      </c>
      <c r="M3" s="90">
        <v>0</v>
      </c>
      <c r="N3" s="90">
        <v>0</v>
      </c>
      <c r="O3" s="90">
        <v>0</v>
      </c>
    </row>
    <row r="4" spans="1:15" ht="15.75" customHeight="1" x14ac:dyDescent="0.35">
      <c r="B4" s="52" t="s">
        <v>173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</v>
      </c>
      <c r="I4" s="90">
        <v>0</v>
      </c>
      <c r="J4" s="90">
        <v>0</v>
      </c>
      <c r="K4" s="90">
        <v>0</v>
      </c>
      <c r="L4" s="90">
        <v>0</v>
      </c>
      <c r="M4" s="90">
        <v>0</v>
      </c>
      <c r="N4" s="90">
        <v>0</v>
      </c>
      <c r="O4" s="90">
        <v>0</v>
      </c>
    </row>
    <row r="5" spans="1:15" ht="15.75" customHeight="1" x14ac:dyDescent="0.35">
      <c r="B5" s="52" t="s">
        <v>198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</v>
      </c>
      <c r="I5" s="90">
        <v>0</v>
      </c>
      <c r="J5" s="90">
        <v>0</v>
      </c>
      <c r="K5" s="90">
        <v>0</v>
      </c>
      <c r="L5" s="90">
        <v>0</v>
      </c>
      <c r="M5" s="90">
        <v>0</v>
      </c>
      <c r="N5" s="90">
        <v>0</v>
      </c>
      <c r="O5" s="90">
        <v>0</v>
      </c>
    </row>
    <row r="6" spans="1:15" ht="15.75" customHeight="1" x14ac:dyDescent="0.35">
      <c r="B6" s="52" t="s">
        <v>199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</v>
      </c>
      <c r="I6" s="90">
        <v>0</v>
      </c>
      <c r="J6" s="90">
        <v>0</v>
      </c>
      <c r="K6" s="90">
        <v>0</v>
      </c>
      <c r="L6" s="90">
        <v>0</v>
      </c>
      <c r="M6" s="90">
        <v>0</v>
      </c>
      <c r="N6" s="90">
        <v>0</v>
      </c>
      <c r="O6" s="90">
        <v>0</v>
      </c>
    </row>
    <row r="7" spans="1:15" ht="15.75" customHeight="1" x14ac:dyDescent="0.35">
      <c r="B7" s="52" t="s">
        <v>195</v>
      </c>
      <c r="C7" s="90">
        <v>1</v>
      </c>
      <c r="D7" s="90">
        <v>1</v>
      </c>
      <c r="E7" s="90">
        <v>0</v>
      </c>
      <c r="F7" s="90">
        <v>0</v>
      </c>
      <c r="G7" s="90">
        <v>0</v>
      </c>
      <c r="H7" s="90">
        <v>0</v>
      </c>
      <c r="I7" s="90">
        <v>0</v>
      </c>
      <c r="J7" s="90">
        <v>0</v>
      </c>
      <c r="K7" s="90">
        <v>0</v>
      </c>
      <c r="L7" s="90">
        <v>0</v>
      </c>
      <c r="M7" s="90">
        <v>0</v>
      </c>
      <c r="N7" s="90">
        <v>0</v>
      </c>
      <c r="O7" s="90">
        <v>0</v>
      </c>
    </row>
    <row r="8" spans="1:15" ht="15.75" customHeight="1" x14ac:dyDescent="0.35">
      <c r="B8" s="52" t="s">
        <v>136</v>
      </c>
      <c r="C8" s="90">
        <v>0</v>
      </c>
      <c r="D8" s="90">
        <v>0</v>
      </c>
      <c r="E8" s="90">
        <v>1</v>
      </c>
      <c r="F8" s="90">
        <v>1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</row>
    <row r="9" spans="1:15" ht="15.75" customHeight="1" x14ac:dyDescent="0.35">
      <c r="B9" s="52" t="s">
        <v>137</v>
      </c>
      <c r="C9" s="90">
        <v>0</v>
      </c>
      <c r="D9" s="90">
        <v>0</v>
      </c>
      <c r="E9" s="90">
        <v>1</v>
      </c>
      <c r="F9" s="90">
        <v>1</v>
      </c>
      <c r="G9" s="90">
        <v>1</v>
      </c>
      <c r="H9" s="90">
        <v>0</v>
      </c>
      <c r="I9" s="90">
        <v>0</v>
      </c>
      <c r="J9" s="90">
        <v>0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</row>
    <row r="10" spans="1:15" ht="15.75" customHeight="1" x14ac:dyDescent="0.35">
      <c r="B10" s="52" t="s">
        <v>84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0</v>
      </c>
      <c r="I10" s="90">
        <v>0</v>
      </c>
      <c r="J10" s="90">
        <v>0</v>
      </c>
      <c r="K10" s="90">
        <v>0</v>
      </c>
      <c r="L10" s="90">
        <v>0</v>
      </c>
      <c r="M10" s="90">
        <v>0</v>
      </c>
      <c r="N10" s="90">
        <v>0</v>
      </c>
      <c r="O10" s="90">
        <v>0</v>
      </c>
    </row>
    <row r="11" spans="1:15" ht="15.75" customHeight="1" x14ac:dyDescent="0.35">
      <c r="B11" s="52" t="s">
        <v>58</v>
      </c>
      <c r="C11" s="90">
        <v>0</v>
      </c>
      <c r="D11" s="90">
        <v>0</v>
      </c>
      <c r="E11" s="90">
        <v>1</v>
      </c>
      <c r="F11" s="90">
        <v>1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</row>
    <row r="12" spans="1:15" ht="15.75" customHeight="1" x14ac:dyDescent="0.35">
      <c r="B12" s="52" t="s">
        <v>67</v>
      </c>
      <c r="C12" s="90">
        <v>0</v>
      </c>
      <c r="D12" s="90">
        <v>1</v>
      </c>
      <c r="E12" s="90">
        <v>1</v>
      </c>
      <c r="F12" s="90">
        <v>1</v>
      </c>
      <c r="G12" s="90">
        <v>1</v>
      </c>
      <c r="H12" s="90">
        <v>0</v>
      </c>
      <c r="I12" s="90">
        <v>0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</v>
      </c>
    </row>
    <row r="13" spans="1:15" ht="15.75" customHeight="1" x14ac:dyDescent="0.35">
      <c r="B13" s="52" t="s">
        <v>28</v>
      </c>
      <c r="C13" s="90">
        <v>0</v>
      </c>
      <c r="D13" s="90">
        <v>0</v>
      </c>
      <c r="E13" s="90">
        <v>1</v>
      </c>
      <c r="F13" s="90">
        <v>1</v>
      </c>
      <c r="G13" s="90">
        <v>1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</row>
    <row r="14" spans="1:15" ht="15.75" customHeight="1" x14ac:dyDescent="0.35">
      <c r="B14" s="52" t="s">
        <v>85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</row>
    <row r="15" spans="1:15" ht="15.75" customHeight="1" x14ac:dyDescent="0.35">
      <c r="B15" s="52" t="s">
        <v>60</v>
      </c>
      <c r="C15" s="90">
        <v>0</v>
      </c>
      <c r="D15" s="90">
        <v>0</v>
      </c>
      <c r="E15" s="90">
        <v>1</v>
      </c>
      <c r="F15" s="90">
        <v>1</v>
      </c>
      <c r="G15" s="90">
        <v>1</v>
      </c>
      <c r="H15" s="90">
        <v>0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</row>
    <row r="16" spans="1:15" ht="15.75" customHeight="1" x14ac:dyDescent="0.35">
      <c r="B16" s="52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</row>
    <row r="17" spans="1:16" ht="15.75" customHeight="1" x14ac:dyDescent="0.35">
      <c r="A17" s="56" t="s">
        <v>32</v>
      </c>
      <c r="B17" s="52" t="s">
        <v>29</v>
      </c>
      <c r="C17" s="90">
        <v>0</v>
      </c>
      <c r="D17" s="90">
        <v>0</v>
      </c>
      <c r="E17" s="90">
        <v>0</v>
      </c>
      <c r="F17" s="90">
        <v>0</v>
      </c>
      <c r="G17" s="90">
        <v>0</v>
      </c>
      <c r="H17" s="90">
        <v>1</v>
      </c>
      <c r="I17" s="90">
        <v>1</v>
      </c>
      <c r="J17" s="90">
        <v>1</v>
      </c>
      <c r="K17" s="90">
        <v>1</v>
      </c>
      <c r="L17" s="90">
        <v>0</v>
      </c>
      <c r="M17" s="90">
        <v>0</v>
      </c>
      <c r="N17" s="90">
        <v>0</v>
      </c>
      <c r="O17" s="90">
        <v>0</v>
      </c>
    </row>
    <row r="18" spans="1:16" ht="15.75" customHeight="1" x14ac:dyDescent="0.35">
      <c r="A18" s="56"/>
      <c r="B18" s="52" t="s">
        <v>86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1</v>
      </c>
      <c r="I18" s="90">
        <v>1</v>
      </c>
      <c r="J18" s="90">
        <v>1</v>
      </c>
      <c r="K18" s="90">
        <v>1</v>
      </c>
      <c r="L18" s="90">
        <v>0</v>
      </c>
      <c r="M18" s="90">
        <v>0</v>
      </c>
      <c r="N18" s="90">
        <v>0</v>
      </c>
      <c r="O18" s="90">
        <v>0</v>
      </c>
    </row>
    <row r="19" spans="1:16" ht="15.75" customHeight="1" x14ac:dyDescent="0.35">
      <c r="B19" s="92" t="s">
        <v>187</v>
      </c>
      <c r="C19" s="90">
        <v>0</v>
      </c>
      <c r="D19" s="90">
        <v>0</v>
      </c>
      <c r="E19" s="90">
        <v>0</v>
      </c>
      <c r="F19" s="90">
        <v>0</v>
      </c>
      <c r="G19" s="90">
        <v>0</v>
      </c>
      <c r="H19" s="90">
        <v>1</v>
      </c>
      <c r="I19" s="90">
        <v>1</v>
      </c>
      <c r="J19" s="90">
        <v>1</v>
      </c>
      <c r="K19" s="90">
        <v>1</v>
      </c>
      <c r="L19" s="90">
        <v>0</v>
      </c>
      <c r="M19" s="90">
        <v>0</v>
      </c>
      <c r="N19" s="90">
        <v>0</v>
      </c>
      <c r="O19" s="90">
        <v>0</v>
      </c>
    </row>
    <row r="20" spans="1:16" ht="15.75" customHeight="1" x14ac:dyDescent="0.35">
      <c r="B20" s="92" t="s">
        <v>208</v>
      </c>
      <c r="C20" s="90">
        <v>0</v>
      </c>
      <c r="D20" s="90">
        <v>0</v>
      </c>
      <c r="E20" s="90">
        <v>0</v>
      </c>
      <c r="F20" s="90">
        <v>0</v>
      </c>
      <c r="G20" s="90">
        <v>0</v>
      </c>
      <c r="H20" s="90">
        <v>1</v>
      </c>
      <c r="I20" s="90">
        <v>1</v>
      </c>
      <c r="J20" s="90">
        <v>1</v>
      </c>
      <c r="K20" s="90">
        <v>1</v>
      </c>
      <c r="L20" s="90">
        <v>0</v>
      </c>
      <c r="M20" s="90">
        <v>0</v>
      </c>
      <c r="N20" s="90">
        <v>0</v>
      </c>
      <c r="O20" s="90">
        <v>0</v>
      </c>
    </row>
    <row r="21" spans="1:16" ht="15.75" customHeight="1" x14ac:dyDescent="0.35">
      <c r="B21" s="93" t="s">
        <v>57</v>
      </c>
      <c r="C21" s="90">
        <v>0</v>
      </c>
      <c r="D21" s="90">
        <v>0</v>
      </c>
      <c r="E21" s="90">
        <v>0</v>
      </c>
      <c r="F21" s="90">
        <v>0</v>
      </c>
      <c r="G21" s="90">
        <v>0</v>
      </c>
      <c r="H21" s="90">
        <v>1</v>
      </c>
      <c r="I21" s="90">
        <v>1</v>
      </c>
      <c r="J21" s="90">
        <v>1</v>
      </c>
      <c r="K21" s="90">
        <v>1</v>
      </c>
      <c r="L21" s="90">
        <v>0</v>
      </c>
      <c r="M21" s="90">
        <v>0</v>
      </c>
      <c r="N21" s="90">
        <v>0</v>
      </c>
      <c r="O21" s="90">
        <v>0</v>
      </c>
    </row>
    <row r="22" spans="1:16" ht="15.75" customHeight="1" x14ac:dyDescent="0.35">
      <c r="B22" s="52" t="s">
        <v>88</v>
      </c>
      <c r="C22" s="90">
        <v>0</v>
      </c>
      <c r="D22" s="90">
        <v>0</v>
      </c>
      <c r="E22" s="90">
        <v>0</v>
      </c>
      <c r="F22" s="90">
        <v>0</v>
      </c>
      <c r="G22" s="90">
        <v>0</v>
      </c>
      <c r="H22" s="90">
        <v>1</v>
      </c>
      <c r="I22" s="90">
        <v>1</v>
      </c>
      <c r="J22" s="90">
        <v>1</v>
      </c>
      <c r="K22" s="90">
        <v>1</v>
      </c>
      <c r="L22" s="90">
        <v>0</v>
      </c>
      <c r="M22" s="90">
        <v>0</v>
      </c>
      <c r="N22" s="90">
        <v>0</v>
      </c>
      <c r="O22" s="90">
        <v>0</v>
      </c>
    </row>
    <row r="23" spans="1:16" ht="15.75" customHeight="1" x14ac:dyDescent="0.35">
      <c r="B23" s="52" t="s">
        <v>87</v>
      </c>
      <c r="C23" s="90">
        <v>0</v>
      </c>
      <c r="D23" s="90">
        <v>0</v>
      </c>
      <c r="E23" s="90">
        <v>0</v>
      </c>
      <c r="F23" s="90">
        <v>0</v>
      </c>
      <c r="G23" s="90">
        <v>0</v>
      </c>
      <c r="H23" s="90">
        <v>1</v>
      </c>
      <c r="I23" s="90">
        <v>1</v>
      </c>
      <c r="J23" s="90">
        <v>1</v>
      </c>
      <c r="K23" s="90">
        <v>1</v>
      </c>
      <c r="L23" s="90">
        <v>0</v>
      </c>
      <c r="M23" s="90">
        <v>0</v>
      </c>
      <c r="N23" s="90">
        <v>0</v>
      </c>
      <c r="O23" s="90">
        <v>0</v>
      </c>
    </row>
    <row r="24" spans="1:16" ht="15.75" customHeight="1" x14ac:dyDescent="0.35">
      <c r="B24" s="52" t="s">
        <v>59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1</v>
      </c>
      <c r="I24" s="90">
        <v>1</v>
      </c>
      <c r="J24" s="90">
        <v>1</v>
      </c>
      <c r="K24" s="90">
        <v>1</v>
      </c>
      <c r="L24" s="90">
        <v>0</v>
      </c>
      <c r="M24" s="90">
        <v>0</v>
      </c>
      <c r="N24" s="90">
        <v>0</v>
      </c>
      <c r="O24" s="90">
        <v>0</v>
      </c>
    </row>
    <row r="25" spans="1:16" ht="15.75" customHeight="1" x14ac:dyDescent="0.35">
      <c r="B25" s="52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</row>
    <row r="26" spans="1:16" ht="16" customHeight="1" x14ac:dyDescent="0.35">
      <c r="A26" s="56" t="s">
        <v>37</v>
      </c>
      <c r="B26" s="52" t="s">
        <v>197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1</v>
      </c>
      <c r="M26" s="90">
        <v>0</v>
      </c>
      <c r="N26" s="90">
        <v>0</v>
      </c>
      <c r="O26" s="90">
        <v>0</v>
      </c>
      <c r="P26" s="94"/>
    </row>
    <row r="27" spans="1:16" ht="15.75" customHeight="1" x14ac:dyDescent="0.35">
      <c r="B27" s="59" t="s">
        <v>188</v>
      </c>
      <c r="C27" s="90">
        <v>0</v>
      </c>
      <c r="D27" s="90">
        <v>0</v>
      </c>
      <c r="E27" s="90">
        <v>0</v>
      </c>
      <c r="F27" s="90">
        <v>0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1</v>
      </c>
      <c r="M27" s="90">
        <v>1</v>
      </c>
      <c r="N27" s="90">
        <v>1</v>
      </c>
      <c r="O27" s="90">
        <v>1</v>
      </c>
    </row>
    <row r="28" spans="1:16" ht="15.75" customHeight="1" x14ac:dyDescent="0.35">
      <c r="A28" s="56"/>
      <c r="B28" s="59" t="s">
        <v>207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1</v>
      </c>
      <c r="M28" s="90">
        <v>1</v>
      </c>
      <c r="N28" s="90">
        <v>1</v>
      </c>
      <c r="O28" s="90">
        <v>1</v>
      </c>
    </row>
    <row r="29" spans="1:16" ht="15.75" customHeight="1" x14ac:dyDescent="0.35">
      <c r="B29" s="59" t="s">
        <v>189</v>
      </c>
      <c r="C29" s="90">
        <v>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1</v>
      </c>
      <c r="M29" s="90">
        <v>1</v>
      </c>
      <c r="N29" s="90">
        <v>1</v>
      </c>
      <c r="O29" s="90">
        <v>1</v>
      </c>
    </row>
    <row r="30" spans="1:16" ht="15.75" customHeight="1" x14ac:dyDescent="0.35">
      <c r="B30" s="59" t="s">
        <v>190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1</v>
      </c>
      <c r="M30" s="90">
        <v>0</v>
      </c>
      <c r="N30" s="90">
        <v>0</v>
      </c>
      <c r="O30" s="90">
        <v>0</v>
      </c>
    </row>
    <row r="31" spans="1:16" ht="15.75" customHeight="1" x14ac:dyDescent="0.35">
      <c r="B31" s="52"/>
      <c r="C31" s="95"/>
      <c r="D31" s="95"/>
      <c r="E31" s="96"/>
      <c r="F31" s="96"/>
      <c r="G31" s="96"/>
      <c r="H31" s="96"/>
      <c r="I31" s="96"/>
      <c r="J31" s="91"/>
      <c r="K31" s="91"/>
      <c r="L31" s="91"/>
      <c r="M31" s="91"/>
      <c r="N31" s="91"/>
      <c r="O31" s="91"/>
    </row>
    <row r="32" spans="1:16" ht="15.75" customHeight="1" x14ac:dyDescent="0.35">
      <c r="A32" s="56" t="s">
        <v>35</v>
      </c>
      <c r="B32" s="52" t="s">
        <v>63</v>
      </c>
      <c r="C32" s="90">
        <v>1</v>
      </c>
      <c r="D32" s="90">
        <v>0</v>
      </c>
      <c r="E32" s="90">
        <v>1</v>
      </c>
      <c r="F32" s="90">
        <v>1</v>
      </c>
      <c r="G32" s="90">
        <v>1</v>
      </c>
      <c r="H32" s="90">
        <v>1</v>
      </c>
      <c r="I32" s="90">
        <v>1</v>
      </c>
      <c r="J32" s="90">
        <v>1</v>
      </c>
      <c r="K32" s="90">
        <v>1</v>
      </c>
      <c r="L32" s="90">
        <v>1</v>
      </c>
      <c r="M32" s="90">
        <v>1</v>
      </c>
      <c r="N32" s="90">
        <v>1</v>
      </c>
      <c r="O32" s="90">
        <v>1</v>
      </c>
    </row>
    <row r="33" spans="1:15" ht="15.75" customHeight="1" x14ac:dyDescent="0.35">
      <c r="B33" s="52" t="s">
        <v>64</v>
      </c>
      <c r="C33" s="90">
        <v>1</v>
      </c>
      <c r="D33" s="90">
        <v>0</v>
      </c>
      <c r="E33" s="90">
        <v>1</v>
      </c>
      <c r="F33" s="90">
        <v>1</v>
      </c>
      <c r="G33" s="90">
        <v>1</v>
      </c>
      <c r="H33" s="90">
        <v>1</v>
      </c>
      <c r="I33" s="90">
        <v>1</v>
      </c>
      <c r="J33" s="90">
        <v>1</v>
      </c>
      <c r="K33" s="90">
        <v>1</v>
      </c>
      <c r="L33" s="90">
        <v>1</v>
      </c>
      <c r="M33" s="90">
        <v>1</v>
      </c>
      <c r="N33" s="90">
        <v>1</v>
      </c>
      <c r="O33" s="90">
        <v>1</v>
      </c>
    </row>
    <row r="34" spans="1:15" ht="15.75" customHeight="1" x14ac:dyDescent="0.35">
      <c r="B34" s="52" t="s">
        <v>62</v>
      </c>
      <c r="C34" s="90">
        <v>1</v>
      </c>
      <c r="D34" s="90">
        <v>0</v>
      </c>
      <c r="E34" s="90">
        <v>1</v>
      </c>
      <c r="F34" s="90">
        <v>1</v>
      </c>
      <c r="G34" s="90">
        <v>1</v>
      </c>
      <c r="H34" s="90">
        <v>1</v>
      </c>
      <c r="I34" s="90">
        <v>1</v>
      </c>
      <c r="J34" s="90">
        <v>1</v>
      </c>
      <c r="K34" s="90">
        <v>1</v>
      </c>
      <c r="L34" s="90">
        <v>1</v>
      </c>
      <c r="M34" s="90">
        <v>1</v>
      </c>
      <c r="N34" s="90">
        <v>1</v>
      </c>
      <c r="O34" s="90">
        <v>1</v>
      </c>
    </row>
    <row r="35" spans="1:15" ht="15.75" customHeight="1" x14ac:dyDescent="0.35">
      <c r="B35" s="52" t="s">
        <v>47</v>
      </c>
      <c r="C35" s="90">
        <v>1</v>
      </c>
      <c r="D35" s="90">
        <v>0</v>
      </c>
      <c r="E35" s="90">
        <v>1</v>
      </c>
      <c r="F35" s="90">
        <v>1</v>
      </c>
      <c r="G35" s="90">
        <v>1</v>
      </c>
      <c r="H35" s="90">
        <v>1</v>
      </c>
      <c r="I35" s="90">
        <v>1</v>
      </c>
      <c r="J35" s="90">
        <v>1</v>
      </c>
      <c r="K35" s="90">
        <v>1</v>
      </c>
      <c r="L35" s="90">
        <v>1</v>
      </c>
      <c r="M35" s="90">
        <v>1</v>
      </c>
      <c r="N35" s="90">
        <v>1</v>
      </c>
      <c r="O35" s="90">
        <v>1</v>
      </c>
    </row>
    <row r="36" spans="1:15" ht="15.75" customHeight="1" x14ac:dyDescent="0.35">
      <c r="B36" s="52" t="s">
        <v>34</v>
      </c>
      <c r="C36" s="90">
        <v>1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  <c r="I36" s="90">
        <v>1</v>
      </c>
      <c r="J36" s="90">
        <v>1</v>
      </c>
      <c r="K36" s="90">
        <v>1</v>
      </c>
      <c r="L36" s="90">
        <v>1</v>
      </c>
      <c r="M36" s="90">
        <v>1</v>
      </c>
      <c r="N36" s="90">
        <v>1</v>
      </c>
      <c r="O36" s="90">
        <v>1</v>
      </c>
    </row>
    <row r="37" spans="1:15" ht="15.75" customHeight="1" x14ac:dyDescent="0.35">
      <c r="A37" s="97"/>
      <c r="B37" s="52" t="s">
        <v>83</v>
      </c>
      <c r="C37" s="90">
        <v>1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  <c r="I37" s="90">
        <v>1</v>
      </c>
      <c r="J37" s="90">
        <v>1</v>
      </c>
      <c r="K37" s="90">
        <v>1</v>
      </c>
      <c r="L37" s="90">
        <v>1</v>
      </c>
      <c r="M37" s="90">
        <v>1</v>
      </c>
      <c r="N37" s="90">
        <v>1</v>
      </c>
      <c r="O37" s="90">
        <v>1</v>
      </c>
    </row>
    <row r="38" spans="1:15" s="97" customFormat="1" ht="15.75" customHeight="1" x14ac:dyDescent="0.35">
      <c r="B38" s="52" t="s">
        <v>82</v>
      </c>
      <c r="C38" s="90">
        <v>1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  <c r="I38" s="90">
        <v>1</v>
      </c>
      <c r="J38" s="90">
        <v>1</v>
      </c>
      <c r="K38" s="90">
        <v>1</v>
      </c>
      <c r="L38" s="90">
        <v>1</v>
      </c>
      <c r="M38" s="90">
        <v>1</v>
      </c>
      <c r="N38" s="90">
        <v>1</v>
      </c>
      <c r="O38" s="90">
        <v>1</v>
      </c>
    </row>
    <row r="39" spans="1:15" s="97" customFormat="1" ht="15.75" customHeight="1" x14ac:dyDescent="0.35">
      <c r="B39" s="52" t="s">
        <v>81</v>
      </c>
      <c r="C39" s="90">
        <v>1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90">
        <v>1</v>
      </c>
      <c r="J39" s="90">
        <v>1</v>
      </c>
      <c r="K39" s="90">
        <v>1</v>
      </c>
      <c r="L39" s="90">
        <v>1</v>
      </c>
      <c r="M39" s="90">
        <v>1</v>
      </c>
      <c r="N39" s="90">
        <v>1</v>
      </c>
      <c r="O39" s="90">
        <v>1</v>
      </c>
    </row>
    <row r="40" spans="1:15" s="97" customFormat="1" ht="15.75" customHeight="1" x14ac:dyDescent="0.35">
      <c r="B40" s="52" t="s">
        <v>79</v>
      </c>
      <c r="C40" s="90">
        <v>1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  <c r="I40" s="90">
        <v>1</v>
      </c>
      <c r="J40" s="90">
        <v>1</v>
      </c>
      <c r="K40" s="90">
        <v>1</v>
      </c>
      <c r="L40" s="90">
        <v>1</v>
      </c>
      <c r="M40" s="90">
        <v>1</v>
      </c>
      <c r="N40" s="90">
        <v>1</v>
      </c>
      <c r="O40" s="90">
        <v>1</v>
      </c>
    </row>
    <row r="41" spans="1:15" ht="15" customHeight="1" x14ac:dyDescent="0.35">
      <c r="B41" s="52" t="s">
        <v>80</v>
      </c>
      <c r="C41" s="90">
        <v>1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  <c r="I41" s="90">
        <v>1</v>
      </c>
      <c r="J41" s="90">
        <v>1</v>
      </c>
      <c r="K41" s="90">
        <v>1</v>
      </c>
      <c r="L41" s="90">
        <v>1</v>
      </c>
      <c r="M41" s="90">
        <v>1</v>
      </c>
      <c r="N41" s="90">
        <v>1</v>
      </c>
      <c r="O41" s="90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38"/>
  <sheetViews>
    <sheetView workbookViewId="0">
      <selection activeCell="B3" sqref="B3"/>
    </sheetView>
  </sheetViews>
  <sheetFormatPr defaultColWidth="12.81640625" defaultRowHeight="12.5" x14ac:dyDescent="0.25"/>
  <cols>
    <col min="1" max="1" width="58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69</v>
      </c>
      <c r="B1" s="35" t="s">
        <v>212</v>
      </c>
      <c r="C1" s="35" t="s">
        <v>70</v>
      </c>
      <c r="D1" s="35" t="s">
        <v>213</v>
      </c>
      <c r="E1" s="35" t="s">
        <v>214</v>
      </c>
      <c r="F1" s="35" t="s">
        <v>24</v>
      </c>
      <c r="G1" s="35" t="s">
        <v>71</v>
      </c>
      <c r="H1" s="35" t="s">
        <v>74</v>
      </c>
      <c r="I1" s="35" t="s">
        <v>215</v>
      </c>
      <c r="J1" s="35" t="s">
        <v>196</v>
      </c>
      <c r="K1" s="35" t="s">
        <v>216</v>
      </c>
    </row>
    <row r="2" spans="1:11" x14ac:dyDescent="0.25">
      <c r="A2" s="52" t="s">
        <v>29</v>
      </c>
      <c r="B2" s="90"/>
      <c r="C2" s="90"/>
      <c r="D2" s="90"/>
      <c r="E2" s="90"/>
      <c r="F2" s="90"/>
      <c r="G2" s="90"/>
      <c r="H2" s="90"/>
      <c r="I2" s="90" t="s">
        <v>194</v>
      </c>
      <c r="J2" s="90"/>
      <c r="K2" s="90"/>
    </row>
    <row r="3" spans="1:11" x14ac:dyDescent="0.25">
      <c r="A3" s="52" t="s">
        <v>86</v>
      </c>
      <c r="B3" s="90"/>
      <c r="C3" s="90"/>
      <c r="D3" s="90"/>
      <c r="E3" s="90"/>
      <c r="F3" s="90"/>
      <c r="G3" s="90"/>
      <c r="H3" s="90" t="s">
        <v>194</v>
      </c>
      <c r="I3" s="90"/>
      <c r="J3" s="90"/>
      <c r="K3" s="90"/>
    </row>
    <row r="4" spans="1:11" x14ac:dyDescent="0.25">
      <c r="A4" s="52" t="s">
        <v>61</v>
      </c>
      <c r="B4" s="90"/>
      <c r="C4" s="90"/>
      <c r="D4" s="90" t="s">
        <v>194</v>
      </c>
      <c r="E4" s="90"/>
      <c r="F4" s="90"/>
      <c r="G4" s="90"/>
      <c r="H4" s="90"/>
      <c r="I4" s="90"/>
      <c r="J4" s="90"/>
      <c r="K4" s="90"/>
    </row>
    <row r="5" spans="1:11" x14ac:dyDescent="0.25">
      <c r="A5" s="52" t="s">
        <v>149</v>
      </c>
      <c r="B5" s="90"/>
      <c r="C5" s="90" t="s">
        <v>194</v>
      </c>
      <c r="D5" s="90"/>
      <c r="E5" s="90"/>
      <c r="F5" s="90"/>
      <c r="G5" s="90"/>
      <c r="H5" s="90"/>
      <c r="I5" s="90"/>
      <c r="J5" s="90"/>
      <c r="K5" s="90"/>
    </row>
    <row r="6" spans="1:11" x14ac:dyDescent="0.25">
      <c r="A6" s="52" t="s">
        <v>197</v>
      </c>
      <c r="B6" s="90"/>
      <c r="C6" s="90"/>
      <c r="D6" s="90"/>
      <c r="E6" s="90"/>
      <c r="F6" s="90"/>
      <c r="G6" s="90"/>
      <c r="H6" s="90"/>
      <c r="I6" s="90"/>
      <c r="J6" s="90" t="s">
        <v>194</v>
      </c>
      <c r="K6" s="90" t="s">
        <v>194</v>
      </c>
    </row>
    <row r="7" spans="1:11" x14ac:dyDescent="0.25">
      <c r="A7" s="52" t="s">
        <v>63</v>
      </c>
      <c r="B7" s="90"/>
      <c r="C7" s="90" t="s">
        <v>194</v>
      </c>
      <c r="D7" s="90"/>
      <c r="E7" s="90"/>
      <c r="F7" s="90"/>
      <c r="G7" s="90"/>
      <c r="H7" s="90" t="s">
        <v>194</v>
      </c>
      <c r="I7" s="90"/>
      <c r="J7" s="90"/>
      <c r="K7" s="90"/>
    </row>
    <row r="8" spans="1:11" x14ac:dyDescent="0.25">
      <c r="A8" s="52" t="s">
        <v>64</v>
      </c>
      <c r="B8" s="90"/>
      <c r="C8" s="90" t="s">
        <v>194</v>
      </c>
      <c r="D8" s="90"/>
      <c r="E8" s="90"/>
      <c r="F8" s="90"/>
      <c r="G8" s="90"/>
      <c r="H8" s="90" t="s">
        <v>194</v>
      </c>
      <c r="I8" s="90"/>
      <c r="J8" s="90"/>
      <c r="K8" s="90"/>
    </row>
    <row r="9" spans="1:11" x14ac:dyDescent="0.25">
      <c r="A9" s="52" t="s">
        <v>62</v>
      </c>
      <c r="B9" s="90"/>
      <c r="C9" s="90" t="s">
        <v>194</v>
      </c>
      <c r="D9" s="90"/>
      <c r="E9" s="90"/>
      <c r="F9" s="90"/>
      <c r="G9" s="90"/>
      <c r="H9" s="90" t="s">
        <v>194</v>
      </c>
      <c r="I9" s="90"/>
      <c r="J9" s="90"/>
      <c r="K9" s="90"/>
    </row>
    <row r="10" spans="1:11" x14ac:dyDescent="0.25">
      <c r="A10" s="59" t="s">
        <v>188</v>
      </c>
      <c r="B10" s="90"/>
      <c r="C10" s="90" t="s">
        <v>194</v>
      </c>
      <c r="D10" s="90"/>
      <c r="E10" s="90"/>
      <c r="F10" s="90"/>
      <c r="G10" s="90"/>
      <c r="H10" s="90"/>
      <c r="I10" s="90"/>
      <c r="J10" s="90"/>
      <c r="K10" s="90"/>
    </row>
    <row r="11" spans="1:11" x14ac:dyDescent="0.25">
      <c r="A11" s="59" t="s">
        <v>207</v>
      </c>
      <c r="B11" s="90"/>
      <c r="C11" s="90" t="s">
        <v>194</v>
      </c>
      <c r="D11" s="90"/>
      <c r="E11" s="90"/>
      <c r="F11" s="90"/>
      <c r="G11" s="90"/>
      <c r="H11" s="90"/>
      <c r="I11" s="90"/>
      <c r="J11" s="90"/>
      <c r="K11" s="90"/>
    </row>
    <row r="12" spans="1:11" x14ac:dyDescent="0.25">
      <c r="A12" s="59" t="s">
        <v>189</v>
      </c>
      <c r="B12" s="90"/>
      <c r="C12" s="90" t="s">
        <v>194</v>
      </c>
      <c r="D12" s="90"/>
      <c r="E12" s="90"/>
      <c r="F12" s="90"/>
      <c r="G12" s="90"/>
      <c r="H12" s="90"/>
      <c r="I12" s="90"/>
      <c r="J12" s="90"/>
      <c r="K12" s="90"/>
    </row>
    <row r="13" spans="1:11" x14ac:dyDescent="0.25">
      <c r="A13" s="59" t="s">
        <v>190</v>
      </c>
      <c r="B13" s="90"/>
      <c r="C13" s="90" t="s">
        <v>194</v>
      </c>
      <c r="D13" s="90"/>
      <c r="E13" s="90"/>
      <c r="F13" s="90"/>
      <c r="G13" s="90"/>
      <c r="H13" s="90"/>
      <c r="I13" s="90"/>
      <c r="J13" s="90"/>
      <c r="K13" s="90"/>
    </row>
    <row r="14" spans="1:11" x14ac:dyDescent="0.25">
      <c r="A14" s="92" t="s">
        <v>187</v>
      </c>
      <c r="B14" s="90"/>
      <c r="C14" s="90" t="s">
        <v>194</v>
      </c>
      <c r="D14" s="90"/>
      <c r="E14" s="90"/>
      <c r="F14" s="90"/>
      <c r="G14" s="90"/>
      <c r="H14" s="90"/>
      <c r="I14" s="90" t="s">
        <v>194</v>
      </c>
      <c r="J14" s="90"/>
      <c r="K14" s="90"/>
    </row>
    <row r="15" spans="1:11" x14ac:dyDescent="0.25">
      <c r="A15" s="92" t="s">
        <v>208</v>
      </c>
      <c r="B15" s="90"/>
      <c r="C15" s="90" t="s">
        <v>194</v>
      </c>
      <c r="D15" s="90"/>
      <c r="E15" s="90"/>
      <c r="F15" s="90"/>
      <c r="G15" s="90"/>
      <c r="H15" s="90"/>
      <c r="I15" s="90" t="s">
        <v>194</v>
      </c>
      <c r="J15" s="90"/>
      <c r="K15" s="90"/>
    </row>
    <row r="16" spans="1:11" x14ac:dyDescent="0.25">
      <c r="A16" s="52" t="s">
        <v>57</v>
      </c>
      <c r="B16" s="90"/>
      <c r="C16" s="90" t="s">
        <v>194</v>
      </c>
      <c r="D16" s="90"/>
      <c r="E16" s="90"/>
      <c r="F16" s="90"/>
      <c r="G16" s="90"/>
      <c r="H16" s="90" t="s">
        <v>194</v>
      </c>
      <c r="I16" s="90" t="s">
        <v>194</v>
      </c>
      <c r="J16" s="90"/>
      <c r="K16" s="90"/>
    </row>
    <row r="17" spans="1:11" x14ac:dyDescent="0.25">
      <c r="A17" s="52" t="s">
        <v>47</v>
      </c>
      <c r="B17" s="90"/>
      <c r="C17" s="90" t="s">
        <v>194</v>
      </c>
      <c r="D17" s="90"/>
      <c r="E17" s="90"/>
      <c r="F17" s="90"/>
      <c r="G17" s="90"/>
      <c r="H17" s="90"/>
      <c r="I17" s="90"/>
      <c r="J17" s="90"/>
      <c r="K17" s="90"/>
    </row>
    <row r="18" spans="1:11" x14ac:dyDescent="0.25">
      <c r="A18" s="52" t="s">
        <v>173</v>
      </c>
      <c r="B18" s="90" t="s">
        <v>194</v>
      </c>
      <c r="C18" s="90"/>
      <c r="D18" s="90"/>
      <c r="E18" s="90"/>
      <c r="F18" s="90" t="s">
        <v>194</v>
      </c>
      <c r="G18" s="90"/>
      <c r="H18" s="90"/>
      <c r="I18" s="90"/>
      <c r="J18" s="90"/>
      <c r="K18" s="90"/>
    </row>
    <row r="19" spans="1:11" x14ac:dyDescent="0.25">
      <c r="A19" s="52" t="s">
        <v>198</v>
      </c>
      <c r="B19" s="90" t="s">
        <v>194</v>
      </c>
      <c r="C19" s="90"/>
      <c r="D19" s="90"/>
      <c r="E19" s="90"/>
      <c r="F19" s="90" t="s">
        <v>194</v>
      </c>
      <c r="G19" s="90"/>
      <c r="H19" s="90"/>
      <c r="I19" s="90"/>
      <c r="J19" s="90"/>
      <c r="K19" s="90"/>
    </row>
    <row r="20" spans="1:11" x14ac:dyDescent="0.25">
      <c r="A20" s="52" t="s">
        <v>199</v>
      </c>
      <c r="B20" s="90" t="s">
        <v>194</v>
      </c>
      <c r="C20" s="90"/>
      <c r="D20" s="90"/>
      <c r="E20" s="90"/>
      <c r="F20" s="90" t="s">
        <v>194</v>
      </c>
      <c r="G20" s="90"/>
      <c r="H20" s="90"/>
      <c r="I20" s="90"/>
      <c r="J20" s="90"/>
      <c r="K20" s="90"/>
    </row>
    <row r="21" spans="1:11" x14ac:dyDescent="0.25">
      <c r="A21" s="52" t="s">
        <v>195</v>
      </c>
      <c r="B21" s="90"/>
      <c r="C21" s="90"/>
      <c r="D21" s="90"/>
      <c r="E21" s="90"/>
      <c r="F21" s="90"/>
      <c r="G21" s="90"/>
      <c r="H21" s="90" t="s">
        <v>194</v>
      </c>
      <c r="I21" s="90" t="s">
        <v>194</v>
      </c>
      <c r="J21" s="90"/>
      <c r="K21" s="90"/>
    </row>
    <row r="22" spans="1:11" x14ac:dyDescent="0.25">
      <c r="A22" s="52" t="s">
        <v>136</v>
      </c>
      <c r="B22" s="90" t="s">
        <v>194</v>
      </c>
      <c r="C22" s="90" t="s">
        <v>194</v>
      </c>
      <c r="D22" s="90" t="s">
        <v>194</v>
      </c>
      <c r="E22" s="90"/>
      <c r="F22" s="90"/>
      <c r="G22" s="90"/>
      <c r="H22" s="90"/>
      <c r="I22" s="90"/>
      <c r="J22" s="90"/>
      <c r="K22" s="90"/>
    </row>
    <row r="23" spans="1:11" x14ac:dyDescent="0.25">
      <c r="A23" s="52" t="s">
        <v>34</v>
      </c>
      <c r="B23" s="90"/>
      <c r="C23" s="90" t="s">
        <v>194</v>
      </c>
      <c r="D23" s="90"/>
      <c r="E23" s="90"/>
      <c r="F23" s="90"/>
      <c r="G23" s="90"/>
      <c r="H23" s="90"/>
      <c r="I23" s="90" t="s">
        <v>194</v>
      </c>
      <c r="J23" s="90"/>
      <c r="K23" s="90"/>
    </row>
    <row r="24" spans="1:11" x14ac:dyDescent="0.25">
      <c r="A24" s="52" t="s">
        <v>88</v>
      </c>
      <c r="B24" s="90"/>
      <c r="C24" s="90"/>
      <c r="D24" s="90"/>
      <c r="E24" s="90"/>
      <c r="F24" s="90"/>
      <c r="G24" s="90"/>
      <c r="H24" s="90" t="s">
        <v>194</v>
      </c>
      <c r="I24" s="90"/>
      <c r="J24" s="90"/>
      <c r="K24" s="90"/>
    </row>
    <row r="25" spans="1:11" x14ac:dyDescent="0.25">
      <c r="A25" s="52" t="s">
        <v>87</v>
      </c>
      <c r="B25" s="90"/>
      <c r="C25" s="90"/>
      <c r="D25" s="90"/>
      <c r="E25" s="90"/>
      <c r="F25" s="90"/>
      <c r="G25" s="90"/>
      <c r="H25" s="90" t="s">
        <v>194</v>
      </c>
      <c r="I25" s="90"/>
      <c r="J25" s="90"/>
      <c r="K25" s="90"/>
    </row>
    <row r="26" spans="1:11" x14ac:dyDescent="0.25">
      <c r="A26" s="52" t="s">
        <v>137</v>
      </c>
      <c r="B26" s="90"/>
      <c r="C26" s="90" t="s">
        <v>194</v>
      </c>
      <c r="D26" s="90"/>
      <c r="E26" s="90"/>
      <c r="F26" s="90"/>
      <c r="G26" s="90"/>
      <c r="H26" s="90"/>
      <c r="I26" s="90"/>
      <c r="J26" s="90"/>
      <c r="K26" s="90"/>
    </row>
    <row r="27" spans="1:11" x14ac:dyDescent="0.25">
      <c r="A27" s="52" t="s">
        <v>59</v>
      </c>
      <c r="B27" s="90"/>
      <c r="C27" s="90" t="s">
        <v>194</v>
      </c>
      <c r="D27" s="90"/>
      <c r="E27" s="90"/>
      <c r="F27" s="90"/>
      <c r="G27" s="90"/>
      <c r="H27" s="90"/>
      <c r="I27" s="90" t="s">
        <v>194</v>
      </c>
      <c r="J27" s="90"/>
      <c r="K27" s="90"/>
    </row>
    <row r="28" spans="1:11" x14ac:dyDescent="0.25">
      <c r="A28" s="52" t="s">
        <v>84</v>
      </c>
      <c r="B28" s="90"/>
      <c r="C28" s="90"/>
      <c r="D28" s="90"/>
      <c r="E28" s="90"/>
      <c r="F28" s="90"/>
      <c r="G28" s="90"/>
      <c r="H28" s="90" t="s">
        <v>194</v>
      </c>
      <c r="I28" s="90"/>
      <c r="J28" s="90"/>
      <c r="K28" s="90"/>
    </row>
    <row r="29" spans="1:11" x14ac:dyDescent="0.25">
      <c r="A29" s="52" t="s">
        <v>58</v>
      </c>
      <c r="B29" s="90" t="s">
        <v>194</v>
      </c>
      <c r="C29" s="90"/>
      <c r="D29" s="90" t="s">
        <v>194</v>
      </c>
      <c r="E29" s="90"/>
      <c r="F29" s="90"/>
      <c r="G29" s="90"/>
      <c r="H29" s="90"/>
      <c r="I29" s="90"/>
      <c r="J29" s="90"/>
      <c r="K29" s="90"/>
    </row>
    <row r="30" spans="1:11" x14ac:dyDescent="0.25">
      <c r="A30" s="52" t="s">
        <v>67</v>
      </c>
      <c r="B30" s="90"/>
      <c r="C30" s="90"/>
      <c r="D30" s="90"/>
      <c r="E30" s="90" t="s">
        <v>194</v>
      </c>
      <c r="F30" s="90"/>
      <c r="G30" s="90"/>
      <c r="H30" s="90"/>
      <c r="I30" s="90"/>
      <c r="J30" s="90"/>
      <c r="K30" s="90"/>
    </row>
    <row r="31" spans="1:11" x14ac:dyDescent="0.25">
      <c r="A31" s="52" t="s">
        <v>28</v>
      </c>
      <c r="B31" s="90"/>
      <c r="C31" s="90"/>
      <c r="D31" s="90"/>
      <c r="E31" s="90"/>
      <c r="F31" s="90"/>
      <c r="G31" s="90" t="s">
        <v>194</v>
      </c>
      <c r="H31" s="90" t="s">
        <v>194</v>
      </c>
      <c r="I31" s="90"/>
      <c r="J31" s="90"/>
      <c r="K31" s="90"/>
    </row>
    <row r="32" spans="1:11" x14ac:dyDescent="0.25">
      <c r="A32" s="52" t="s">
        <v>83</v>
      </c>
      <c r="B32" s="90"/>
      <c r="C32" s="90"/>
      <c r="D32" s="90"/>
      <c r="E32" s="90"/>
      <c r="F32" s="90"/>
      <c r="G32" s="90" t="s">
        <v>194</v>
      </c>
      <c r="H32" s="90" t="s">
        <v>194</v>
      </c>
      <c r="I32" s="90"/>
      <c r="J32" s="90"/>
      <c r="K32" s="90"/>
    </row>
    <row r="33" spans="1:11" x14ac:dyDescent="0.25">
      <c r="A33" s="52" t="s">
        <v>82</v>
      </c>
      <c r="B33" s="90"/>
      <c r="C33" s="90"/>
      <c r="D33" s="90"/>
      <c r="E33" s="90"/>
      <c r="F33" s="90"/>
      <c r="G33" s="90" t="s">
        <v>194</v>
      </c>
      <c r="H33" s="90" t="s">
        <v>194</v>
      </c>
      <c r="I33" s="90"/>
      <c r="J33" s="90"/>
      <c r="K33" s="90"/>
    </row>
    <row r="34" spans="1:11" x14ac:dyDescent="0.25">
      <c r="A34" s="52" t="s">
        <v>81</v>
      </c>
      <c r="B34" s="90"/>
      <c r="C34" s="90"/>
      <c r="D34" s="90"/>
      <c r="E34" s="90"/>
      <c r="F34" s="90"/>
      <c r="G34" s="90" t="s">
        <v>194</v>
      </c>
      <c r="H34" s="90" t="s">
        <v>194</v>
      </c>
      <c r="I34" s="90"/>
      <c r="J34" s="90"/>
      <c r="K34" s="90"/>
    </row>
    <row r="35" spans="1:11" x14ac:dyDescent="0.25">
      <c r="A35" s="52" t="s">
        <v>79</v>
      </c>
      <c r="B35" s="90"/>
      <c r="C35" s="90"/>
      <c r="D35" s="90"/>
      <c r="E35" s="90"/>
      <c r="F35" s="90"/>
      <c r="G35" s="90" t="s">
        <v>194</v>
      </c>
      <c r="H35" s="90" t="s">
        <v>194</v>
      </c>
      <c r="I35" s="90"/>
      <c r="J35" s="90"/>
      <c r="K35" s="90"/>
    </row>
    <row r="36" spans="1:11" x14ac:dyDescent="0.25">
      <c r="A36" s="52" t="s">
        <v>80</v>
      </c>
      <c r="B36" s="90"/>
      <c r="C36" s="90"/>
      <c r="D36" s="90"/>
      <c r="E36" s="90"/>
      <c r="F36" s="90"/>
      <c r="G36" s="90" t="s">
        <v>194</v>
      </c>
      <c r="H36" s="90" t="s">
        <v>194</v>
      </c>
      <c r="I36" s="90"/>
      <c r="J36" s="90"/>
      <c r="K36" s="90"/>
    </row>
    <row r="37" spans="1:11" x14ac:dyDescent="0.25">
      <c r="A37" s="52" t="s">
        <v>85</v>
      </c>
      <c r="B37" s="90"/>
      <c r="C37" s="90"/>
      <c r="D37" s="90"/>
      <c r="E37" s="90"/>
      <c r="F37" s="90"/>
      <c r="G37" s="90"/>
      <c r="H37" s="90" t="s">
        <v>194</v>
      </c>
      <c r="I37" s="90"/>
      <c r="J37" s="90"/>
      <c r="K37" s="90"/>
    </row>
    <row r="38" spans="1:11" x14ac:dyDescent="0.25">
      <c r="A38" s="52" t="s">
        <v>60</v>
      </c>
      <c r="B38" s="90" t="s">
        <v>194</v>
      </c>
      <c r="C38" s="90"/>
      <c r="D38" s="90"/>
      <c r="E38" s="90"/>
      <c r="F38" s="90"/>
      <c r="G38" s="90" t="s">
        <v>194</v>
      </c>
      <c r="H38" s="90" t="s">
        <v>194</v>
      </c>
      <c r="I38" s="90"/>
      <c r="J38" s="90"/>
      <c r="K38" s="90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14"/>
  <sheetViews>
    <sheetView workbookViewId="0">
      <selection activeCell="B3" sqref="B3"/>
    </sheetView>
  </sheetViews>
  <sheetFormatPr defaultColWidth="12.81640625" defaultRowHeight="12.5" x14ac:dyDescent="0.25"/>
  <cols>
    <col min="1" max="1" width="16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217</v>
      </c>
      <c r="B1" s="35" t="s">
        <v>212</v>
      </c>
      <c r="C1" s="35" t="s">
        <v>70</v>
      </c>
      <c r="D1" s="35" t="s">
        <v>213</v>
      </c>
      <c r="E1" s="35" t="s">
        <v>214</v>
      </c>
      <c r="F1" s="35" t="s">
        <v>24</v>
      </c>
      <c r="G1" s="35" t="s">
        <v>71</v>
      </c>
      <c r="H1" s="35" t="s">
        <v>74</v>
      </c>
      <c r="I1" s="35" t="s">
        <v>215</v>
      </c>
      <c r="J1" s="35" t="s">
        <v>196</v>
      </c>
      <c r="K1" s="35" t="s">
        <v>216</v>
      </c>
    </row>
    <row r="2" spans="1:11" x14ac:dyDescent="0.25">
      <c r="A2" s="35" t="s">
        <v>1</v>
      </c>
      <c r="B2" s="90" t="s">
        <v>194</v>
      </c>
      <c r="C2" s="90" t="s">
        <v>194</v>
      </c>
      <c r="D2" s="90" t="s">
        <v>194</v>
      </c>
      <c r="E2" s="90" t="s">
        <v>194</v>
      </c>
      <c r="F2" s="90" t="s">
        <v>194</v>
      </c>
      <c r="G2" s="90" t="s">
        <v>194</v>
      </c>
      <c r="H2" s="90" t="s">
        <v>194</v>
      </c>
      <c r="I2" s="90"/>
      <c r="J2" s="90"/>
      <c r="K2" s="90"/>
    </row>
    <row r="3" spans="1:11" x14ac:dyDescent="0.25">
      <c r="A3" s="35" t="s">
        <v>2</v>
      </c>
      <c r="B3" s="90" t="s">
        <v>194</v>
      </c>
      <c r="C3" s="90" t="s">
        <v>194</v>
      </c>
      <c r="D3" s="90" t="s">
        <v>194</v>
      </c>
      <c r="E3" s="90" t="s">
        <v>194</v>
      </c>
      <c r="F3" s="90" t="s">
        <v>194</v>
      </c>
      <c r="G3" s="90" t="s">
        <v>194</v>
      </c>
      <c r="H3" s="90" t="s">
        <v>194</v>
      </c>
      <c r="I3" s="90"/>
      <c r="J3" s="90"/>
      <c r="K3" s="90"/>
    </row>
    <row r="4" spans="1:11" x14ac:dyDescent="0.25">
      <c r="A4" s="35" t="s">
        <v>3</v>
      </c>
      <c r="B4" s="90" t="s">
        <v>194</v>
      </c>
      <c r="C4" s="90" t="s">
        <v>194</v>
      </c>
      <c r="D4" s="90" t="s">
        <v>194</v>
      </c>
      <c r="E4" s="90" t="s">
        <v>194</v>
      </c>
      <c r="F4" s="90" t="s">
        <v>194</v>
      </c>
      <c r="G4" s="90" t="s">
        <v>194</v>
      </c>
      <c r="H4" s="90" t="s">
        <v>194</v>
      </c>
      <c r="I4" s="90"/>
      <c r="J4" s="90"/>
      <c r="K4" s="90"/>
    </row>
    <row r="5" spans="1:11" x14ac:dyDescent="0.25">
      <c r="A5" s="35" t="s">
        <v>4</v>
      </c>
      <c r="B5" s="90" t="s">
        <v>194</v>
      </c>
      <c r="C5" s="90" t="s">
        <v>194</v>
      </c>
      <c r="D5" s="90" t="s">
        <v>194</v>
      </c>
      <c r="E5" s="90" t="s">
        <v>194</v>
      </c>
      <c r="F5" s="90" t="s">
        <v>194</v>
      </c>
      <c r="G5" s="90" t="s">
        <v>194</v>
      </c>
      <c r="H5" s="90" t="s">
        <v>194</v>
      </c>
      <c r="I5" s="90"/>
      <c r="J5" s="90"/>
      <c r="K5" s="90"/>
    </row>
    <row r="6" spans="1:11" x14ac:dyDescent="0.25">
      <c r="A6" s="35" t="s">
        <v>5</v>
      </c>
      <c r="B6" s="90" t="s">
        <v>194</v>
      </c>
      <c r="C6" s="90" t="s">
        <v>194</v>
      </c>
      <c r="D6" s="90" t="s">
        <v>194</v>
      </c>
      <c r="E6" s="90" t="s">
        <v>194</v>
      </c>
      <c r="F6" s="90" t="s">
        <v>194</v>
      </c>
      <c r="G6" s="90" t="s">
        <v>194</v>
      </c>
      <c r="H6" s="90" t="s">
        <v>194</v>
      </c>
      <c r="I6" s="90"/>
      <c r="J6" s="90"/>
      <c r="K6" s="90"/>
    </row>
    <row r="7" spans="1:11" x14ac:dyDescent="0.25">
      <c r="A7" s="35" t="s">
        <v>53</v>
      </c>
      <c r="B7" s="90"/>
      <c r="C7" s="90" t="s">
        <v>194</v>
      </c>
      <c r="D7" s="90"/>
      <c r="E7" s="90"/>
      <c r="F7" s="90"/>
      <c r="G7" s="90"/>
      <c r="H7" s="90" t="s">
        <v>194</v>
      </c>
      <c r="I7" s="90" t="s">
        <v>194</v>
      </c>
      <c r="J7" s="90"/>
      <c r="K7" s="90"/>
    </row>
    <row r="8" spans="1:11" x14ac:dyDescent="0.25">
      <c r="A8" s="35" t="s">
        <v>54</v>
      </c>
      <c r="B8" s="90"/>
      <c r="C8" s="90" t="s">
        <v>194</v>
      </c>
      <c r="D8" s="90"/>
      <c r="E8" s="90"/>
      <c r="F8" s="90"/>
      <c r="G8" s="90"/>
      <c r="H8" s="90" t="s">
        <v>194</v>
      </c>
      <c r="I8" s="90" t="s">
        <v>194</v>
      </c>
      <c r="J8" s="90"/>
      <c r="K8" s="90"/>
    </row>
    <row r="9" spans="1:11" x14ac:dyDescent="0.25">
      <c r="A9" s="35" t="s">
        <v>55</v>
      </c>
      <c r="B9" s="90"/>
      <c r="C9" s="90" t="s">
        <v>194</v>
      </c>
      <c r="D9" s="90"/>
      <c r="E9" s="90"/>
      <c r="F9" s="90"/>
      <c r="G9" s="90"/>
      <c r="H9" s="90" t="s">
        <v>194</v>
      </c>
      <c r="I9" s="90" t="s">
        <v>194</v>
      </c>
      <c r="J9" s="90"/>
      <c r="K9" s="90"/>
    </row>
    <row r="10" spans="1:11" x14ac:dyDescent="0.25">
      <c r="A10" s="35" t="s">
        <v>56</v>
      </c>
      <c r="B10" s="90"/>
      <c r="C10" s="90" t="s">
        <v>194</v>
      </c>
      <c r="D10" s="90"/>
      <c r="E10" s="90"/>
      <c r="F10" s="90"/>
      <c r="G10" s="90"/>
      <c r="H10" s="90" t="s">
        <v>194</v>
      </c>
      <c r="I10" s="90" t="s">
        <v>194</v>
      </c>
      <c r="J10" s="90"/>
      <c r="K10" s="90"/>
    </row>
    <row r="11" spans="1:11" x14ac:dyDescent="0.25">
      <c r="A11" s="35" t="s">
        <v>49</v>
      </c>
      <c r="B11" s="90"/>
      <c r="C11" s="90" t="s">
        <v>194</v>
      </c>
      <c r="D11" s="90"/>
      <c r="E11" s="90"/>
      <c r="F11" s="90"/>
      <c r="G11" s="90"/>
      <c r="H11" s="90"/>
      <c r="I11" s="90"/>
      <c r="J11" s="90" t="s">
        <v>194</v>
      </c>
      <c r="K11" s="90" t="s">
        <v>194</v>
      </c>
    </row>
    <row r="12" spans="1:11" x14ac:dyDescent="0.25">
      <c r="A12" s="35" t="s">
        <v>50</v>
      </c>
      <c r="B12" s="90"/>
      <c r="C12" s="90" t="s">
        <v>194</v>
      </c>
      <c r="D12" s="90"/>
      <c r="E12" s="90"/>
      <c r="F12" s="90"/>
      <c r="G12" s="90"/>
      <c r="H12" s="90"/>
      <c r="I12" s="90"/>
      <c r="J12" s="90"/>
      <c r="K12" s="90" t="s">
        <v>194</v>
      </c>
    </row>
    <row r="13" spans="1:11" x14ac:dyDescent="0.25">
      <c r="A13" s="35" t="s">
        <v>51</v>
      </c>
      <c r="B13" s="90"/>
      <c r="C13" s="90" t="s">
        <v>194</v>
      </c>
      <c r="D13" s="90"/>
      <c r="E13" s="90"/>
      <c r="F13" s="90"/>
      <c r="G13" s="90"/>
      <c r="H13" s="90"/>
      <c r="I13" s="90"/>
      <c r="J13" s="90"/>
      <c r="K13" s="90" t="s">
        <v>194</v>
      </c>
    </row>
    <row r="14" spans="1:11" x14ac:dyDescent="0.25">
      <c r="A14" s="35" t="s">
        <v>52</v>
      </c>
      <c r="B14" s="90"/>
      <c r="C14" s="90" t="s">
        <v>194</v>
      </c>
      <c r="D14" s="90"/>
      <c r="E14" s="90"/>
      <c r="F14" s="90"/>
      <c r="G14" s="90"/>
      <c r="H14" s="90"/>
      <c r="I14" s="90"/>
      <c r="J14" s="90"/>
      <c r="K14" s="90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J51"/>
  <sheetViews>
    <sheetView zoomScale="85" zoomScaleNormal="85" workbookViewId="0">
      <selection activeCell="B3" sqref="B3"/>
    </sheetView>
  </sheetViews>
  <sheetFormatPr defaultColWidth="12.81640625" defaultRowHeight="12.5" x14ac:dyDescent="0.25"/>
  <cols>
    <col min="1" max="1" width="48.08984375" style="35" customWidth="1"/>
    <col min="2" max="2" width="15" style="35" customWidth="1"/>
    <col min="3" max="3" width="14.6328125" style="35" customWidth="1"/>
    <col min="4" max="16384" width="12.81640625" style="35"/>
  </cols>
  <sheetData>
    <row r="1" spans="1:10" ht="13" x14ac:dyDescent="0.3">
      <c r="A1" s="40" t="s">
        <v>218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ht="13" x14ac:dyDescent="0.3">
      <c r="A2" s="40" t="s">
        <v>219</v>
      </c>
      <c r="B2" s="137" t="s">
        <v>32</v>
      </c>
      <c r="C2" s="35" t="s">
        <v>176</v>
      </c>
      <c r="D2" s="99">
        <v>1</v>
      </c>
      <c r="E2" s="99">
        <v>1</v>
      </c>
      <c r="F2" s="99">
        <v>1</v>
      </c>
      <c r="G2" s="99">
        <v>1</v>
      </c>
      <c r="H2" s="99">
        <v>1</v>
      </c>
    </row>
    <row r="3" spans="1:10" x14ac:dyDescent="0.25">
      <c r="B3" s="137"/>
      <c r="C3" s="35" t="s">
        <v>175</v>
      </c>
      <c r="D3" s="99">
        <v>1</v>
      </c>
      <c r="E3" s="99">
        <v>1</v>
      </c>
      <c r="F3" s="99">
        <v>1</v>
      </c>
      <c r="G3" s="99">
        <v>1</v>
      </c>
      <c r="H3" s="99">
        <v>1</v>
      </c>
      <c r="J3" s="100"/>
    </row>
    <row r="4" spans="1:10" x14ac:dyDescent="0.25">
      <c r="B4" s="137"/>
      <c r="C4" s="35" t="s">
        <v>174</v>
      </c>
      <c r="D4" s="99">
        <v>1</v>
      </c>
      <c r="E4" s="99">
        <v>1</v>
      </c>
      <c r="F4" s="99">
        <v>1</v>
      </c>
      <c r="G4" s="99">
        <v>1</v>
      </c>
      <c r="H4" s="99">
        <v>1</v>
      </c>
      <c r="J4" s="100"/>
    </row>
    <row r="5" spans="1:10" x14ac:dyDescent="0.25">
      <c r="B5" s="137" t="s">
        <v>1</v>
      </c>
      <c r="C5" s="35" t="s">
        <v>176</v>
      </c>
      <c r="D5" s="99">
        <f>5.16</f>
        <v>5.16</v>
      </c>
      <c r="E5" s="99">
        <v>1</v>
      </c>
      <c r="F5" s="99">
        <v>1</v>
      </c>
      <c r="G5" s="99">
        <v>1</v>
      </c>
      <c r="H5" s="99">
        <v>1</v>
      </c>
    </row>
    <row r="6" spans="1:10" x14ac:dyDescent="0.25">
      <c r="B6" s="137"/>
      <c r="C6" s="35" t="s">
        <v>175</v>
      </c>
      <c r="D6" s="99">
        <v>5.16</v>
      </c>
      <c r="E6" s="99">
        <v>1</v>
      </c>
      <c r="F6" s="99">
        <v>1</v>
      </c>
      <c r="G6" s="99">
        <v>1</v>
      </c>
      <c r="H6" s="99">
        <v>1</v>
      </c>
    </row>
    <row r="7" spans="1:10" x14ac:dyDescent="0.25">
      <c r="B7" s="137"/>
      <c r="C7" s="35" t="s">
        <v>174</v>
      </c>
      <c r="D7" s="99">
        <v>1</v>
      </c>
      <c r="E7" s="99">
        <v>1</v>
      </c>
      <c r="F7" s="99">
        <v>1</v>
      </c>
      <c r="G7" s="99">
        <v>1</v>
      </c>
      <c r="H7" s="99">
        <v>1</v>
      </c>
    </row>
    <row r="8" spans="1:10" x14ac:dyDescent="0.25">
      <c r="B8" s="137" t="s">
        <v>2</v>
      </c>
      <c r="C8" s="35" t="s">
        <v>176</v>
      </c>
      <c r="D8" s="99">
        <v>1</v>
      </c>
      <c r="E8" s="99">
        <v>5.16</v>
      </c>
      <c r="F8" s="99">
        <v>1</v>
      </c>
      <c r="G8" s="99">
        <v>1</v>
      </c>
      <c r="H8" s="99">
        <v>1</v>
      </c>
    </row>
    <row r="9" spans="1:10" x14ac:dyDescent="0.25">
      <c r="B9" s="137"/>
      <c r="C9" s="35" t="s">
        <v>175</v>
      </c>
      <c r="D9" s="99">
        <v>1</v>
      </c>
      <c r="E9" s="99">
        <v>5.16</v>
      </c>
      <c r="F9" s="99">
        <v>1</v>
      </c>
      <c r="G9" s="99">
        <v>1</v>
      </c>
      <c r="H9" s="99">
        <v>1</v>
      </c>
    </row>
    <row r="10" spans="1:10" x14ac:dyDescent="0.25">
      <c r="B10" s="137"/>
      <c r="C10" s="35" t="s">
        <v>174</v>
      </c>
      <c r="D10" s="99">
        <v>1</v>
      </c>
      <c r="E10" s="99">
        <v>1</v>
      </c>
      <c r="F10" s="99">
        <v>1</v>
      </c>
      <c r="G10" s="99">
        <v>1</v>
      </c>
      <c r="H10" s="99">
        <v>1</v>
      </c>
    </row>
    <row r="11" spans="1:10" x14ac:dyDescent="0.25">
      <c r="B11" s="137" t="s">
        <v>3</v>
      </c>
      <c r="C11" s="35" t="s">
        <v>176</v>
      </c>
      <c r="D11" s="99">
        <v>1</v>
      </c>
      <c r="E11" s="99">
        <v>1</v>
      </c>
      <c r="F11" s="99">
        <v>1.82</v>
      </c>
      <c r="G11" s="99">
        <v>1</v>
      </c>
      <c r="H11" s="99">
        <v>1</v>
      </c>
    </row>
    <row r="12" spans="1:10" x14ac:dyDescent="0.25">
      <c r="B12" s="137"/>
      <c r="C12" s="35" t="s">
        <v>175</v>
      </c>
      <c r="D12" s="99">
        <v>1</v>
      </c>
      <c r="E12" s="99">
        <v>1</v>
      </c>
      <c r="F12" s="99">
        <v>1.82</v>
      </c>
      <c r="G12" s="99">
        <v>1</v>
      </c>
      <c r="H12" s="99">
        <v>1</v>
      </c>
    </row>
    <row r="13" spans="1:10" x14ac:dyDescent="0.25">
      <c r="B13" s="137"/>
      <c r="C13" s="35" t="s">
        <v>174</v>
      </c>
      <c r="D13" s="99">
        <v>1</v>
      </c>
      <c r="E13" s="99">
        <v>1</v>
      </c>
      <c r="F13" s="99">
        <v>1</v>
      </c>
      <c r="G13" s="99">
        <v>1</v>
      </c>
      <c r="H13" s="99">
        <v>1</v>
      </c>
    </row>
    <row r="14" spans="1:10" x14ac:dyDescent="0.25">
      <c r="B14" s="137" t="s">
        <v>4</v>
      </c>
      <c r="C14" s="35" t="s">
        <v>176</v>
      </c>
      <c r="D14" s="99">
        <v>1</v>
      </c>
      <c r="E14" s="99">
        <v>1</v>
      </c>
      <c r="F14" s="99">
        <v>1</v>
      </c>
      <c r="G14" s="99">
        <v>1.82</v>
      </c>
      <c r="H14" s="99">
        <v>1</v>
      </c>
    </row>
    <row r="15" spans="1:10" x14ac:dyDescent="0.25">
      <c r="B15" s="137"/>
      <c r="C15" s="35" t="s">
        <v>175</v>
      </c>
      <c r="D15" s="99">
        <v>1</v>
      </c>
      <c r="E15" s="99">
        <v>1</v>
      </c>
      <c r="F15" s="99">
        <v>1</v>
      </c>
      <c r="G15" s="99">
        <v>1.82</v>
      </c>
      <c r="H15" s="99">
        <v>1</v>
      </c>
    </row>
    <row r="16" spans="1:10" x14ac:dyDescent="0.25">
      <c r="B16" s="137"/>
      <c r="C16" s="35" t="s">
        <v>174</v>
      </c>
      <c r="D16" s="99">
        <v>1</v>
      </c>
      <c r="E16" s="99">
        <v>1</v>
      </c>
      <c r="F16" s="99">
        <v>1</v>
      </c>
      <c r="G16" s="99">
        <v>1</v>
      </c>
      <c r="H16" s="99">
        <v>1</v>
      </c>
    </row>
    <row r="17" spans="1:8" ht="13" x14ac:dyDescent="0.25">
      <c r="B17" s="101" t="s">
        <v>172</v>
      </c>
      <c r="C17" s="35" t="s">
        <v>174</v>
      </c>
      <c r="D17" s="99">
        <v>1.05</v>
      </c>
      <c r="E17" s="99">
        <v>1.05</v>
      </c>
      <c r="F17" s="99">
        <v>1.05</v>
      </c>
      <c r="G17" s="99">
        <v>1.05</v>
      </c>
      <c r="H17" s="99">
        <v>1</v>
      </c>
    </row>
    <row r="18" spans="1:8" x14ac:dyDescent="0.25">
      <c r="D18" s="102"/>
      <c r="E18" s="102"/>
      <c r="F18" s="102"/>
      <c r="G18" s="102"/>
      <c r="H18" s="102"/>
    </row>
    <row r="19" spans="1:8" ht="13" x14ac:dyDescent="0.3">
      <c r="A19" s="40" t="s">
        <v>220</v>
      </c>
      <c r="B19" s="137" t="s">
        <v>32</v>
      </c>
      <c r="C19" s="35" t="s">
        <v>176</v>
      </c>
      <c r="D19" s="99">
        <v>1</v>
      </c>
      <c r="E19" s="99">
        <v>1</v>
      </c>
      <c r="F19" s="99">
        <v>0.98</v>
      </c>
      <c r="G19" s="99">
        <v>0.98</v>
      </c>
      <c r="H19" s="99">
        <v>1</v>
      </c>
    </row>
    <row r="20" spans="1:8" x14ac:dyDescent="0.25">
      <c r="B20" s="137"/>
      <c r="C20" s="35" t="s">
        <v>175</v>
      </c>
      <c r="D20" s="99">
        <v>1</v>
      </c>
      <c r="E20" s="99">
        <v>1</v>
      </c>
      <c r="F20" s="99">
        <v>0.98</v>
      </c>
      <c r="G20" s="99">
        <v>0.98</v>
      </c>
      <c r="H20" s="99">
        <v>1</v>
      </c>
    </row>
    <row r="21" spans="1:8" x14ac:dyDescent="0.25">
      <c r="B21" s="137"/>
      <c r="C21" s="35" t="s">
        <v>174</v>
      </c>
      <c r="D21" s="99">
        <v>1</v>
      </c>
      <c r="E21" s="99">
        <v>1</v>
      </c>
      <c r="F21" s="99">
        <v>0.99</v>
      </c>
      <c r="G21" s="99">
        <v>0.99</v>
      </c>
      <c r="H21" s="99">
        <v>1</v>
      </c>
    </row>
    <row r="22" spans="1:8" x14ac:dyDescent="0.25">
      <c r="B22" s="137" t="s">
        <v>1</v>
      </c>
      <c r="C22" s="35" t="s">
        <v>176</v>
      </c>
      <c r="D22" s="99">
        <v>1</v>
      </c>
      <c r="E22" s="99">
        <v>1</v>
      </c>
      <c r="F22" s="99">
        <v>1</v>
      </c>
      <c r="G22" s="99">
        <v>1</v>
      </c>
      <c r="H22" s="99">
        <v>1</v>
      </c>
    </row>
    <row r="23" spans="1:8" x14ac:dyDescent="0.25">
      <c r="B23" s="137"/>
      <c r="C23" s="35" t="s">
        <v>175</v>
      </c>
      <c r="D23" s="99">
        <v>1</v>
      </c>
      <c r="E23" s="99">
        <v>1</v>
      </c>
      <c r="F23" s="99">
        <v>1</v>
      </c>
      <c r="G23" s="99">
        <v>1</v>
      </c>
      <c r="H23" s="99">
        <v>1</v>
      </c>
    </row>
    <row r="24" spans="1:8" x14ac:dyDescent="0.25">
      <c r="B24" s="137"/>
      <c r="C24" s="35" t="s">
        <v>174</v>
      </c>
      <c r="D24" s="99">
        <v>1</v>
      </c>
      <c r="E24" s="99">
        <v>1</v>
      </c>
      <c r="F24" s="99">
        <v>0.99</v>
      </c>
      <c r="G24" s="99">
        <v>0.99</v>
      </c>
      <c r="H24" s="99">
        <v>1</v>
      </c>
    </row>
    <row r="25" spans="1:8" x14ac:dyDescent="0.25">
      <c r="B25" s="137" t="s">
        <v>2</v>
      </c>
      <c r="C25" s="35" t="s">
        <v>176</v>
      </c>
      <c r="D25" s="99">
        <v>1</v>
      </c>
      <c r="E25" s="99">
        <v>1</v>
      </c>
      <c r="F25" s="99">
        <v>1</v>
      </c>
      <c r="G25" s="99">
        <v>1</v>
      </c>
      <c r="H25" s="99">
        <v>1</v>
      </c>
    </row>
    <row r="26" spans="1:8" x14ac:dyDescent="0.25">
      <c r="B26" s="137"/>
      <c r="C26" s="35" t="s">
        <v>175</v>
      </c>
      <c r="D26" s="99">
        <v>1</v>
      </c>
      <c r="E26" s="99">
        <v>1</v>
      </c>
      <c r="F26" s="99">
        <v>1</v>
      </c>
      <c r="G26" s="99">
        <v>1</v>
      </c>
      <c r="H26" s="99">
        <v>1</v>
      </c>
    </row>
    <row r="27" spans="1:8" x14ac:dyDescent="0.25">
      <c r="B27" s="137"/>
      <c r="C27" s="35" t="s">
        <v>174</v>
      </c>
      <c r="D27" s="99">
        <v>1</v>
      </c>
      <c r="E27" s="99">
        <v>1</v>
      </c>
      <c r="F27" s="99">
        <v>0.99</v>
      </c>
      <c r="G27" s="99">
        <v>0.99</v>
      </c>
      <c r="H27" s="99">
        <v>1</v>
      </c>
    </row>
    <row r="28" spans="1:8" x14ac:dyDescent="0.25">
      <c r="B28" s="137" t="s">
        <v>3</v>
      </c>
      <c r="C28" s="35" t="s">
        <v>176</v>
      </c>
      <c r="D28" s="99">
        <v>1</v>
      </c>
      <c r="E28" s="99">
        <v>1</v>
      </c>
      <c r="F28" s="99">
        <v>0.78</v>
      </c>
      <c r="G28" s="99">
        <v>1</v>
      </c>
      <c r="H28" s="99">
        <v>1</v>
      </c>
    </row>
    <row r="29" spans="1:8" x14ac:dyDescent="0.25">
      <c r="B29" s="137"/>
      <c r="C29" s="35" t="s">
        <v>175</v>
      </c>
      <c r="D29" s="99">
        <v>1</v>
      </c>
      <c r="E29" s="99">
        <v>1</v>
      </c>
      <c r="F29" s="99">
        <v>0.78</v>
      </c>
      <c r="G29" s="99">
        <v>1</v>
      </c>
      <c r="H29" s="99">
        <v>1</v>
      </c>
    </row>
    <row r="30" spans="1:8" x14ac:dyDescent="0.25">
      <c r="B30" s="137"/>
      <c r="C30" s="35" t="s">
        <v>174</v>
      </c>
      <c r="D30" s="99">
        <v>1</v>
      </c>
      <c r="E30" s="99">
        <v>1</v>
      </c>
      <c r="F30" s="99">
        <v>0.99</v>
      </c>
      <c r="G30" s="99">
        <v>0.99</v>
      </c>
      <c r="H30" s="99">
        <v>1</v>
      </c>
    </row>
    <row r="31" spans="1:8" x14ac:dyDescent="0.25">
      <c r="B31" s="137" t="s">
        <v>4</v>
      </c>
      <c r="C31" s="35" t="s">
        <v>176</v>
      </c>
      <c r="D31" s="99">
        <v>1</v>
      </c>
      <c r="E31" s="99">
        <v>1</v>
      </c>
      <c r="F31" s="99">
        <v>1</v>
      </c>
      <c r="G31" s="99">
        <v>0.78</v>
      </c>
      <c r="H31" s="99">
        <v>1</v>
      </c>
    </row>
    <row r="32" spans="1:8" x14ac:dyDescent="0.25">
      <c r="B32" s="137"/>
      <c r="C32" s="35" t="s">
        <v>175</v>
      </c>
      <c r="D32" s="99">
        <v>1</v>
      </c>
      <c r="E32" s="99">
        <v>1</v>
      </c>
      <c r="F32" s="99">
        <v>1</v>
      </c>
      <c r="G32" s="99">
        <v>0.78</v>
      </c>
      <c r="H32" s="99">
        <v>1</v>
      </c>
    </row>
    <row r="33" spans="1:8" x14ac:dyDescent="0.25">
      <c r="B33" s="137"/>
      <c r="C33" s="35" t="s">
        <v>174</v>
      </c>
      <c r="D33" s="99">
        <v>1</v>
      </c>
      <c r="E33" s="99">
        <v>1</v>
      </c>
      <c r="F33" s="99">
        <v>1</v>
      </c>
      <c r="G33" s="99">
        <v>0.99</v>
      </c>
      <c r="H33" s="99">
        <v>1</v>
      </c>
    </row>
    <row r="34" spans="1:8" ht="13" x14ac:dyDescent="0.25">
      <c r="B34" s="101" t="s">
        <v>172</v>
      </c>
      <c r="C34" s="35" t="s">
        <v>174</v>
      </c>
      <c r="D34" s="99">
        <v>1</v>
      </c>
      <c r="E34" s="99">
        <v>1</v>
      </c>
      <c r="F34" s="99">
        <v>0.95</v>
      </c>
      <c r="G34" s="99">
        <v>0.95</v>
      </c>
      <c r="H34" s="99">
        <v>1</v>
      </c>
    </row>
    <row r="35" spans="1:8" x14ac:dyDescent="0.25">
      <c r="D35" s="102"/>
      <c r="E35" s="102"/>
      <c r="F35" s="102"/>
      <c r="G35" s="102"/>
      <c r="H35" s="102"/>
    </row>
    <row r="36" spans="1:8" ht="13" x14ac:dyDescent="0.3">
      <c r="A36" s="103" t="s">
        <v>221</v>
      </c>
      <c r="B36" s="137" t="s">
        <v>32</v>
      </c>
      <c r="C36" s="35" t="s">
        <v>176</v>
      </c>
      <c r="D36" s="99">
        <v>1</v>
      </c>
      <c r="E36" s="99">
        <v>1</v>
      </c>
      <c r="F36" s="99">
        <v>1</v>
      </c>
      <c r="G36" s="99">
        <v>1</v>
      </c>
      <c r="H36" s="99">
        <v>1</v>
      </c>
    </row>
    <row r="37" spans="1:8" x14ac:dyDescent="0.25">
      <c r="B37" s="137"/>
      <c r="C37" s="35" t="s">
        <v>175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</row>
    <row r="38" spans="1:8" x14ac:dyDescent="0.25">
      <c r="B38" s="137"/>
      <c r="C38" s="35" t="s">
        <v>174</v>
      </c>
      <c r="D38" s="99">
        <v>1</v>
      </c>
      <c r="E38" s="99">
        <v>1</v>
      </c>
      <c r="F38" s="99">
        <v>1</v>
      </c>
      <c r="G38" s="99">
        <v>1</v>
      </c>
      <c r="H38" s="99">
        <v>1</v>
      </c>
    </row>
    <row r="39" spans="1:8" x14ac:dyDescent="0.25">
      <c r="B39" s="137" t="s">
        <v>1</v>
      </c>
      <c r="C39" s="35" t="s">
        <v>176</v>
      </c>
      <c r="D39" s="99">
        <v>1</v>
      </c>
      <c r="E39" s="99">
        <v>1</v>
      </c>
      <c r="F39" s="99">
        <v>1</v>
      </c>
      <c r="G39" s="99">
        <v>1</v>
      </c>
      <c r="H39" s="99">
        <v>1</v>
      </c>
    </row>
    <row r="40" spans="1:8" x14ac:dyDescent="0.25">
      <c r="B40" s="137"/>
      <c r="C40" s="35" t="s">
        <v>175</v>
      </c>
      <c r="D40" s="99">
        <v>1</v>
      </c>
      <c r="E40" s="99">
        <v>1</v>
      </c>
      <c r="F40" s="99">
        <v>1</v>
      </c>
      <c r="G40" s="99">
        <v>1</v>
      </c>
      <c r="H40" s="99">
        <v>1</v>
      </c>
    </row>
    <row r="41" spans="1:8" x14ac:dyDescent="0.25">
      <c r="B41" s="137"/>
      <c r="C41" s="35" t="s">
        <v>174</v>
      </c>
      <c r="D41" s="99">
        <v>1</v>
      </c>
      <c r="E41" s="99">
        <v>1</v>
      </c>
      <c r="F41" s="99">
        <v>1</v>
      </c>
      <c r="G41" s="99">
        <v>1</v>
      </c>
      <c r="H41" s="99">
        <v>1</v>
      </c>
    </row>
    <row r="42" spans="1:8" x14ac:dyDescent="0.25">
      <c r="B42" s="137" t="s">
        <v>2</v>
      </c>
      <c r="C42" s="35" t="s">
        <v>176</v>
      </c>
      <c r="D42" s="99">
        <v>1</v>
      </c>
      <c r="E42" s="99">
        <v>1</v>
      </c>
      <c r="F42" s="99">
        <v>1</v>
      </c>
      <c r="G42" s="99">
        <v>1</v>
      </c>
      <c r="H42" s="99">
        <v>1</v>
      </c>
    </row>
    <row r="43" spans="1:8" x14ac:dyDescent="0.25">
      <c r="B43" s="137"/>
      <c r="C43" s="35" t="s">
        <v>175</v>
      </c>
      <c r="D43" s="99">
        <v>1</v>
      </c>
      <c r="E43" s="99">
        <v>1</v>
      </c>
      <c r="F43" s="99">
        <v>1</v>
      </c>
      <c r="G43" s="99">
        <v>1</v>
      </c>
      <c r="H43" s="99">
        <v>1</v>
      </c>
    </row>
    <row r="44" spans="1:8" x14ac:dyDescent="0.25">
      <c r="B44" s="137"/>
      <c r="C44" s="35" t="s">
        <v>174</v>
      </c>
      <c r="D44" s="99">
        <v>1</v>
      </c>
      <c r="E44" s="99">
        <v>1</v>
      </c>
      <c r="F44" s="99">
        <v>1</v>
      </c>
      <c r="G44" s="99">
        <v>1</v>
      </c>
      <c r="H44" s="99">
        <v>1</v>
      </c>
    </row>
    <row r="45" spans="1:8" x14ac:dyDescent="0.25">
      <c r="B45" s="137" t="s">
        <v>3</v>
      </c>
      <c r="C45" s="35" t="s">
        <v>176</v>
      </c>
      <c r="D45" s="99">
        <v>1</v>
      </c>
      <c r="E45" s="99">
        <v>1</v>
      </c>
      <c r="F45" s="99">
        <v>1.82</v>
      </c>
      <c r="G45" s="99">
        <v>1</v>
      </c>
      <c r="H45" s="99">
        <v>1</v>
      </c>
    </row>
    <row r="46" spans="1:8" x14ac:dyDescent="0.25">
      <c r="B46" s="137"/>
      <c r="C46" s="35" t="s">
        <v>175</v>
      </c>
      <c r="D46" s="99">
        <v>1</v>
      </c>
      <c r="E46" s="99">
        <v>1</v>
      </c>
      <c r="F46" s="99">
        <v>1.82</v>
      </c>
      <c r="G46" s="99">
        <v>1</v>
      </c>
      <c r="H46" s="99">
        <v>1</v>
      </c>
    </row>
    <row r="47" spans="1:8" x14ac:dyDescent="0.25">
      <c r="B47" s="137"/>
      <c r="C47" s="35" t="s">
        <v>174</v>
      </c>
      <c r="D47" s="99">
        <v>1</v>
      </c>
      <c r="E47" s="99">
        <v>1</v>
      </c>
      <c r="F47" s="99">
        <v>1</v>
      </c>
      <c r="G47" s="99">
        <v>1</v>
      </c>
      <c r="H47" s="99">
        <v>1</v>
      </c>
    </row>
    <row r="48" spans="1:8" x14ac:dyDescent="0.25">
      <c r="B48" s="137" t="s">
        <v>4</v>
      </c>
      <c r="C48" s="35" t="s">
        <v>176</v>
      </c>
      <c r="D48" s="99">
        <v>1</v>
      </c>
      <c r="E48" s="99">
        <v>1</v>
      </c>
      <c r="F48" s="99">
        <v>1</v>
      </c>
      <c r="G48" s="99">
        <v>1.82</v>
      </c>
      <c r="H48" s="99">
        <v>1</v>
      </c>
    </row>
    <row r="49" spans="2:8" x14ac:dyDescent="0.25">
      <c r="B49" s="137"/>
      <c r="C49" s="35" t="s">
        <v>175</v>
      </c>
      <c r="D49" s="99">
        <v>1</v>
      </c>
      <c r="E49" s="99">
        <v>1</v>
      </c>
      <c r="F49" s="99">
        <v>1</v>
      </c>
      <c r="G49" s="99">
        <v>1.82</v>
      </c>
      <c r="H49" s="99">
        <v>1</v>
      </c>
    </row>
    <row r="50" spans="2:8" x14ac:dyDescent="0.25">
      <c r="B50" s="137"/>
      <c r="C50" s="35" t="s">
        <v>174</v>
      </c>
      <c r="D50" s="99">
        <v>1</v>
      </c>
      <c r="E50" s="99">
        <v>1</v>
      </c>
      <c r="F50" s="99">
        <v>1</v>
      </c>
      <c r="G50" s="99">
        <v>1</v>
      </c>
      <c r="H50" s="99">
        <v>1</v>
      </c>
    </row>
    <row r="51" spans="2:8" ht="13" x14ac:dyDescent="0.25">
      <c r="B51" s="104" t="s">
        <v>172</v>
      </c>
      <c r="C51" s="35" t="s">
        <v>174</v>
      </c>
      <c r="D51" s="99">
        <v>1.05</v>
      </c>
      <c r="E51" s="99">
        <v>1.05</v>
      </c>
      <c r="F51" s="99">
        <v>1.05</v>
      </c>
      <c r="G51" s="99">
        <v>1.05</v>
      </c>
      <c r="H51" s="99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G28"/>
  <sheetViews>
    <sheetView zoomScale="85" zoomScaleNormal="85" workbookViewId="0">
      <selection activeCell="B3" sqref="B3"/>
    </sheetView>
  </sheetViews>
  <sheetFormatPr defaultColWidth="16.08984375" defaultRowHeight="15.75" customHeight="1" x14ac:dyDescent="0.25"/>
  <cols>
    <col min="1" max="1" width="23.90625" style="35" customWidth="1"/>
    <col min="2" max="2" width="34.08984375" style="35" customWidth="1"/>
    <col min="3" max="3" width="11.36328125" style="35" bestFit="1" customWidth="1"/>
    <col min="4" max="4" width="11.90625" style="35" customWidth="1"/>
    <col min="5" max="6" width="15" style="35" customWidth="1"/>
    <col min="7" max="16384" width="16.08984375" style="35"/>
  </cols>
  <sheetData>
    <row r="1" spans="1:7" s="106" customFormat="1" ht="18.75" customHeight="1" x14ac:dyDescent="0.3">
      <c r="A1" s="105" t="s">
        <v>222</v>
      </c>
    </row>
    <row r="2" spans="1:7" ht="15.75" customHeight="1" x14ac:dyDescent="0.3">
      <c r="B2" s="107"/>
      <c r="C2" s="108" t="s">
        <v>26</v>
      </c>
      <c r="D2" s="109" t="s">
        <v>12</v>
      </c>
      <c r="E2" s="109" t="s">
        <v>11</v>
      </c>
      <c r="F2" s="109" t="s">
        <v>9</v>
      </c>
    </row>
    <row r="3" spans="1:7" ht="15.75" customHeight="1" x14ac:dyDescent="0.3">
      <c r="A3" s="40" t="s">
        <v>223</v>
      </c>
      <c r="B3" s="110"/>
      <c r="C3" s="111"/>
      <c r="D3" s="112"/>
      <c r="E3" s="112"/>
      <c r="F3" s="112"/>
    </row>
    <row r="4" spans="1:7" ht="15.75" customHeight="1" x14ac:dyDescent="0.25">
      <c r="B4" s="113" t="s">
        <v>75</v>
      </c>
      <c r="C4" s="114">
        <v>1</v>
      </c>
      <c r="D4" s="115">
        <v>1</v>
      </c>
      <c r="E4" s="115">
        <v>1</v>
      </c>
      <c r="F4" s="115">
        <v>1</v>
      </c>
    </row>
    <row r="5" spans="1:7" ht="15.75" customHeight="1" x14ac:dyDescent="0.25">
      <c r="B5" s="113" t="s">
        <v>76</v>
      </c>
      <c r="C5" s="114">
        <v>1</v>
      </c>
      <c r="D5" s="115">
        <v>1.41</v>
      </c>
      <c r="E5" s="115">
        <v>1.49</v>
      </c>
      <c r="F5" s="115">
        <v>3.03</v>
      </c>
    </row>
    <row r="6" spans="1:7" ht="15.75" customHeight="1" x14ac:dyDescent="0.25">
      <c r="B6" s="113" t="s">
        <v>77</v>
      </c>
      <c r="C6" s="114">
        <v>1</v>
      </c>
      <c r="D6" s="115">
        <v>1.18</v>
      </c>
      <c r="E6" s="115">
        <v>1.1000000000000001</v>
      </c>
      <c r="F6" s="115">
        <v>1.77</v>
      </c>
    </row>
    <row r="7" spans="1:7" ht="15.75" customHeight="1" x14ac:dyDescent="0.25">
      <c r="B7" s="113" t="s">
        <v>78</v>
      </c>
      <c r="C7" s="114">
        <v>1</v>
      </c>
      <c r="D7" s="115">
        <v>1</v>
      </c>
      <c r="E7" s="115">
        <v>1</v>
      </c>
      <c r="F7" s="115">
        <v>1</v>
      </c>
    </row>
    <row r="8" spans="1:7" ht="15.75" customHeight="1" x14ac:dyDescent="0.25">
      <c r="C8" s="116"/>
      <c r="D8" s="100"/>
      <c r="E8" s="100"/>
      <c r="F8" s="100"/>
    </row>
    <row r="9" spans="1:7" ht="15.75" customHeight="1" x14ac:dyDescent="0.3">
      <c r="A9" s="40" t="s">
        <v>224</v>
      </c>
      <c r="C9" s="114">
        <v>1</v>
      </c>
      <c r="D9" s="115">
        <v>1.53</v>
      </c>
      <c r="E9" s="115">
        <v>1.32</v>
      </c>
      <c r="F9" s="115">
        <v>1.53</v>
      </c>
      <c r="G9" s="117"/>
    </row>
    <row r="10" spans="1:7" ht="15.75" customHeight="1" x14ac:dyDescent="0.25">
      <c r="C10" s="116"/>
      <c r="D10" s="100"/>
      <c r="E10" s="100"/>
      <c r="F10" s="100"/>
      <c r="G10" s="117"/>
    </row>
    <row r="11" spans="1:7" s="106" customFormat="1" ht="15" customHeight="1" x14ac:dyDescent="0.3">
      <c r="A11" s="105" t="s">
        <v>225</v>
      </c>
      <c r="C11" s="118"/>
      <c r="D11" s="119"/>
      <c r="E11" s="119"/>
      <c r="F11" s="119"/>
      <c r="G11" s="120"/>
    </row>
    <row r="12" spans="1:7" ht="15.75" customHeight="1" x14ac:dyDescent="0.3">
      <c r="A12" s="40" t="s">
        <v>226</v>
      </c>
      <c r="C12" s="116"/>
      <c r="D12" s="100"/>
      <c r="E12" s="100"/>
      <c r="F12" s="100"/>
      <c r="G12" s="117"/>
    </row>
    <row r="13" spans="1:7" ht="15.75" customHeight="1" x14ac:dyDescent="0.25">
      <c r="B13" s="121" t="s">
        <v>227</v>
      </c>
      <c r="C13" s="114">
        <v>1</v>
      </c>
      <c r="D13" s="115">
        <v>5</v>
      </c>
      <c r="E13" s="115">
        <v>6.4</v>
      </c>
      <c r="F13" s="115">
        <v>46.5</v>
      </c>
      <c r="G13" s="117"/>
    </row>
    <row r="14" spans="1:7" ht="15.75" customHeight="1" x14ac:dyDescent="0.25">
      <c r="B14" s="121" t="s">
        <v>228</v>
      </c>
      <c r="C14" s="114">
        <v>1</v>
      </c>
      <c r="D14" s="115">
        <v>2.52</v>
      </c>
      <c r="E14" s="115">
        <v>1.96</v>
      </c>
      <c r="F14" s="115">
        <v>4.1900000000000004</v>
      </c>
      <c r="G14" s="117"/>
    </row>
    <row r="15" spans="1:7" ht="15.75" customHeight="1" x14ac:dyDescent="0.25">
      <c r="B15" s="121" t="s">
        <v>229</v>
      </c>
      <c r="C15" s="114">
        <v>1</v>
      </c>
      <c r="D15" s="115">
        <v>2.52</v>
      </c>
      <c r="E15" s="115">
        <v>1.96</v>
      </c>
      <c r="F15" s="115">
        <v>4.1900000000000004</v>
      </c>
      <c r="G15" s="117"/>
    </row>
    <row r="16" spans="1:7" ht="15.75" customHeight="1" x14ac:dyDescent="0.3">
      <c r="A16" s="40"/>
      <c r="B16" s="121"/>
      <c r="C16" s="122"/>
      <c r="D16" s="100"/>
      <c r="E16" s="100"/>
      <c r="F16" s="100"/>
      <c r="G16" s="117"/>
    </row>
    <row r="17" spans="1:7" ht="15.75" customHeight="1" x14ac:dyDescent="0.3">
      <c r="A17" s="40" t="s">
        <v>230</v>
      </c>
      <c r="B17" s="110"/>
      <c r="C17" s="123"/>
      <c r="D17" s="124"/>
      <c r="E17" s="124"/>
      <c r="F17" s="124"/>
      <c r="G17" s="117"/>
    </row>
    <row r="18" spans="1:7" ht="15.75" customHeight="1" x14ac:dyDescent="0.25">
      <c r="B18" s="125" t="s">
        <v>73</v>
      </c>
      <c r="C18" s="114">
        <v>1</v>
      </c>
      <c r="D18" s="115">
        <v>1</v>
      </c>
      <c r="E18" s="115">
        <v>1</v>
      </c>
      <c r="F18" s="115">
        <v>1</v>
      </c>
      <c r="G18" s="117"/>
    </row>
    <row r="19" spans="1:7" ht="15.75" customHeight="1" x14ac:dyDescent="0.25">
      <c r="B19" s="125" t="s">
        <v>7</v>
      </c>
      <c r="C19" s="114">
        <v>1</v>
      </c>
      <c r="D19" s="115">
        <v>2.0699999999999998</v>
      </c>
      <c r="E19" s="115">
        <v>8.02</v>
      </c>
      <c r="F19" s="115">
        <v>11.54</v>
      </c>
      <c r="G19" s="117"/>
    </row>
    <row r="20" spans="1:7" ht="15.75" customHeight="1" x14ac:dyDescent="0.25">
      <c r="B20" s="125" t="s">
        <v>8</v>
      </c>
      <c r="C20" s="114">
        <v>1</v>
      </c>
      <c r="D20" s="115">
        <v>2.0699999999999998</v>
      </c>
      <c r="E20" s="115">
        <v>8.02</v>
      </c>
      <c r="F20" s="115">
        <v>11.54</v>
      </c>
      <c r="G20" s="117"/>
    </row>
    <row r="21" spans="1:7" ht="15.75" customHeight="1" x14ac:dyDescent="0.25">
      <c r="B21" s="125" t="s">
        <v>10</v>
      </c>
      <c r="C21" s="114">
        <v>1</v>
      </c>
      <c r="D21" s="115">
        <v>2.0699999999999998</v>
      </c>
      <c r="E21" s="115">
        <v>8.02</v>
      </c>
      <c r="F21" s="115">
        <v>11.54</v>
      </c>
      <c r="G21" s="117"/>
    </row>
    <row r="22" spans="1:7" ht="15.75" customHeight="1" x14ac:dyDescent="0.25">
      <c r="B22" s="125" t="s">
        <v>13</v>
      </c>
      <c r="C22" s="114">
        <v>1</v>
      </c>
      <c r="D22" s="115">
        <v>1</v>
      </c>
      <c r="E22" s="115">
        <v>999.99</v>
      </c>
      <c r="F22" s="115">
        <v>999.99</v>
      </c>
    </row>
    <row r="23" spans="1:7" ht="15.75" customHeight="1" x14ac:dyDescent="0.25">
      <c r="B23" s="125" t="s">
        <v>14</v>
      </c>
      <c r="C23" s="114">
        <v>1</v>
      </c>
      <c r="D23" s="115">
        <v>1</v>
      </c>
      <c r="E23" s="115">
        <v>1</v>
      </c>
      <c r="F23" s="115">
        <v>1</v>
      </c>
    </row>
    <row r="24" spans="1:7" ht="15.75" customHeight="1" x14ac:dyDescent="0.25">
      <c r="B24" s="125" t="s">
        <v>27</v>
      </c>
      <c r="C24" s="114">
        <v>1</v>
      </c>
      <c r="D24" s="115">
        <v>1</v>
      </c>
      <c r="E24" s="115">
        <v>1</v>
      </c>
      <c r="F24" s="115">
        <v>1</v>
      </c>
    </row>
    <row r="25" spans="1:7" ht="15.75" customHeight="1" x14ac:dyDescent="0.25">
      <c r="B25" s="125" t="s">
        <v>15</v>
      </c>
      <c r="C25" s="114">
        <v>1</v>
      </c>
      <c r="D25" s="115">
        <v>1</v>
      </c>
      <c r="E25" s="115">
        <v>1</v>
      </c>
      <c r="F25" s="115">
        <v>1</v>
      </c>
    </row>
    <row r="26" spans="1:7" ht="15.75" customHeight="1" x14ac:dyDescent="0.25">
      <c r="B26" s="121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P111"/>
  <sheetViews>
    <sheetView topLeftCell="A75" zoomScaleNormal="100" workbookViewId="0">
      <selection activeCell="B3" sqref="B3"/>
    </sheetView>
  </sheetViews>
  <sheetFormatPr defaultColWidth="12.81640625" defaultRowHeight="12.5" x14ac:dyDescent="0.25"/>
  <cols>
    <col min="1" max="1" width="27.1796875" style="35" customWidth="1"/>
    <col min="2" max="2" width="26.90625" style="35" customWidth="1"/>
    <col min="3" max="3" width="18.36328125" style="35" customWidth="1"/>
    <col min="4" max="8" width="14.81640625" style="35" customWidth="1"/>
    <col min="9" max="12" width="15.36328125" style="35" bestFit="1" customWidth="1"/>
    <col min="13" max="16" width="16.90625" style="35" bestFit="1" customWidth="1"/>
    <col min="17" max="16384" width="12.81640625" style="35"/>
  </cols>
  <sheetData>
    <row r="1" spans="1:16" s="106" customFormat="1" ht="13" x14ac:dyDescent="0.3">
      <c r="A1" s="105" t="s">
        <v>231</v>
      </c>
    </row>
    <row r="2" spans="1:16" ht="13" x14ac:dyDescent="0.3">
      <c r="A2" s="126" t="s">
        <v>212</v>
      </c>
      <c r="B2" s="127" t="s">
        <v>232</v>
      </c>
      <c r="C2" s="127" t="s">
        <v>233</v>
      </c>
      <c r="D2" s="109" t="s">
        <v>1</v>
      </c>
      <c r="E2" s="109" t="s">
        <v>2</v>
      </c>
      <c r="F2" s="109" t="s">
        <v>3</v>
      </c>
      <c r="G2" s="109" t="s">
        <v>4</v>
      </c>
      <c r="H2" s="109" t="s">
        <v>5</v>
      </c>
      <c r="I2" s="128"/>
      <c r="J2" s="128"/>
      <c r="K2" s="128"/>
      <c r="L2" s="128"/>
      <c r="M2" s="128"/>
      <c r="N2" s="128"/>
      <c r="O2" s="128"/>
      <c r="P2" s="128"/>
    </row>
    <row r="3" spans="1:16" ht="13" x14ac:dyDescent="0.3">
      <c r="A3" s="40"/>
      <c r="B3" s="35" t="s">
        <v>71</v>
      </c>
      <c r="C3" s="43" t="s">
        <v>234</v>
      </c>
      <c r="D3" s="114">
        <v>1</v>
      </c>
      <c r="E3" s="114">
        <v>1</v>
      </c>
      <c r="F3" s="114">
        <v>1</v>
      </c>
      <c r="G3" s="114">
        <v>1</v>
      </c>
      <c r="H3" s="114">
        <v>1</v>
      </c>
      <c r="I3" s="126"/>
      <c r="J3" s="126"/>
      <c r="K3" s="126"/>
      <c r="L3" s="126"/>
      <c r="M3" s="126"/>
      <c r="N3" s="126"/>
      <c r="O3" s="126"/>
      <c r="P3" s="126"/>
    </row>
    <row r="4" spans="1:16" x14ac:dyDescent="0.25">
      <c r="C4" s="43" t="s">
        <v>235</v>
      </c>
      <c r="D4" s="115">
        <v>1</v>
      </c>
      <c r="E4" s="115">
        <v>1.67</v>
      </c>
      <c r="F4" s="115">
        <v>1.67</v>
      </c>
      <c r="G4" s="115">
        <v>1.67</v>
      </c>
      <c r="H4" s="115">
        <v>1.67</v>
      </c>
      <c r="I4" s="126"/>
      <c r="J4" s="126"/>
      <c r="K4" s="126"/>
      <c r="L4" s="126"/>
      <c r="M4" s="126"/>
      <c r="N4" s="126"/>
      <c r="O4" s="126"/>
      <c r="P4" s="126"/>
    </row>
    <row r="5" spans="1:16" x14ac:dyDescent="0.25">
      <c r="C5" s="43" t="s">
        <v>236</v>
      </c>
      <c r="D5" s="115">
        <v>1</v>
      </c>
      <c r="E5" s="115">
        <v>2.38</v>
      </c>
      <c r="F5" s="115">
        <v>2.38</v>
      </c>
      <c r="G5" s="115">
        <v>2.38</v>
      </c>
      <c r="H5" s="115">
        <v>2.38</v>
      </c>
      <c r="I5" s="126"/>
      <c r="J5" s="126"/>
      <c r="K5" s="126"/>
      <c r="L5" s="126"/>
      <c r="M5" s="126"/>
      <c r="N5" s="126"/>
      <c r="O5" s="126"/>
      <c r="P5" s="126"/>
    </row>
    <row r="6" spans="1:16" x14ac:dyDescent="0.25">
      <c r="C6" s="43" t="s">
        <v>237</v>
      </c>
      <c r="D6" s="115">
        <v>1</v>
      </c>
      <c r="E6" s="115">
        <v>6.33</v>
      </c>
      <c r="F6" s="115">
        <v>6.33</v>
      </c>
      <c r="G6" s="115">
        <v>6.33</v>
      </c>
      <c r="H6" s="115">
        <v>6.33</v>
      </c>
      <c r="I6" s="126"/>
      <c r="J6" s="126"/>
      <c r="K6" s="126"/>
      <c r="L6" s="126"/>
      <c r="M6" s="126"/>
      <c r="N6" s="126"/>
      <c r="O6" s="126"/>
      <c r="P6" s="126"/>
    </row>
    <row r="7" spans="1:16" x14ac:dyDescent="0.25">
      <c r="B7" s="35" t="s">
        <v>16</v>
      </c>
      <c r="C7" s="43" t="s">
        <v>234</v>
      </c>
      <c r="D7" s="114">
        <v>1</v>
      </c>
      <c r="E7" s="114">
        <v>1</v>
      </c>
      <c r="F7" s="114">
        <v>1</v>
      </c>
      <c r="G7" s="114">
        <v>1</v>
      </c>
      <c r="H7" s="114">
        <v>1</v>
      </c>
      <c r="I7" s="126"/>
      <c r="J7" s="126"/>
      <c r="K7" s="126"/>
      <c r="L7" s="126"/>
      <c r="M7" s="126"/>
      <c r="N7" s="126"/>
      <c r="O7" s="126"/>
      <c r="P7" s="126"/>
    </row>
    <row r="8" spans="1:16" x14ac:dyDescent="0.25">
      <c r="C8" s="43" t="s">
        <v>235</v>
      </c>
      <c r="D8" s="115">
        <v>1</v>
      </c>
      <c r="E8" s="115">
        <v>1.55</v>
      </c>
      <c r="F8" s="115">
        <v>1.55</v>
      </c>
      <c r="G8" s="115">
        <v>1.55</v>
      </c>
      <c r="H8" s="115">
        <v>1.55</v>
      </c>
      <c r="I8" s="126"/>
      <c r="J8" s="126"/>
      <c r="K8" s="126"/>
      <c r="L8" s="126"/>
      <c r="M8" s="126"/>
      <c r="N8" s="126"/>
      <c r="O8" s="126"/>
      <c r="P8" s="126"/>
    </row>
    <row r="9" spans="1:16" x14ac:dyDescent="0.25">
      <c r="C9" s="43" t="s">
        <v>236</v>
      </c>
      <c r="D9" s="115">
        <v>1</v>
      </c>
      <c r="E9" s="115">
        <v>2.1800000000000002</v>
      </c>
      <c r="F9" s="115">
        <v>2.1800000000000002</v>
      </c>
      <c r="G9" s="115">
        <v>2.1800000000000002</v>
      </c>
      <c r="H9" s="115">
        <v>2.1800000000000002</v>
      </c>
      <c r="I9" s="126"/>
      <c r="J9" s="126"/>
      <c r="K9" s="126"/>
      <c r="L9" s="126"/>
      <c r="M9" s="126"/>
      <c r="N9" s="126"/>
      <c r="O9" s="126"/>
      <c r="P9" s="126"/>
    </row>
    <row r="10" spans="1:16" x14ac:dyDescent="0.25">
      <c r="C10" s="43" t="s">
        <v>237</v>
      </c>
      <c r="D10" s="115">
        <v>1</v>
      </c>
      <c r="E10" s="115">
        <v>6.39</v>
      </c>
      <c r="F10" s="115">
        <v>6.39</v>
      </c>
      <c r="G10" s="115">
        <v>6.39</v>
      </c>
      <c r="H10" s="115">
        <v>6.39</v>
      </c>
      <c r="I10" s="126"/>
      <c r="J10" s="126"/>
      <c r="K10" s="126"/>
      <c r="L10" s="126"/>
      <c r="M10" s="126"/>
      <c r="N10" s="126"/>
      <c r="O10" s="126"/>
      <c r="P10" s="126"/>
    </row>
    <row r="11" spans="1:16" x14ac:dyDescent="0.25">
      <c r="B11" s="35" t="s">
        <v>18</v>
      </c>
      <c r="C11" s="43" t="s">
        <v>234</v>
      </c>
      <c r="D11" s="114">
        <v>1</v>
      </c>
      <c r="E11" s="114">
        <v>1</v>
      </c>
      <c r="F11" s="114">
        <v>1</v>
      </c>
      <c r="G11" s="114">
        <v>1</v>
      </c>
      <c r="H11" s="114">
        <v>1</v>
      </c>
      <c r="I11" s="126"/>
      <c r="J11" s="126"/>
      <c r="K11" s="126"/>
      <c r="L11" s="126"/>
      <c r="M11" s="126"/>
      <c r="N11" s="126"/>
      <c r="O11" s="126"/>
      <c r="P11" s="126"/>
    </row>
    <row r="12" spans="1:16" x14ac:dyDescent="0.25">
      <c r="C12" s="43" t="s">
        <v>235</v>
      </c>
      <c r="D12" s="115">
        <v>1</v>
      </c>
      <c r="E12" s="115">
        <v>1</v>
      </c>
      <c r="F12" s="115">
        <v>1</v>
      </c>
      <c r="G12" s="115">
        <v>1</v>
      </c>
      <c r="H12" s="115">
        <v>1</v>
      </c>
      <c r="I12" s="126"/>
      <c r="J12" s="126"/>
      <c r="K12" s="126"/>
      <c r="L12" s="126"/>
      <c r="M12" s="126"/>
      <c r="N12" s="126"/>
      <c r="O12" s="126"/>
      <c r="P12" s="126"/>
    </row>
    <row r="13" spans="1:16" x14ac:dyDescent="0.25">
      <c r="C13" s="43" t="s">
        <v>236</v>
      </c>
      <c r="D13" s="115">
        <v>1</v>
      </c>
      <c r="E13" s="115">
        <v>2.79</v>
      </c>
      <c r="F13" s="115">
        <v>2.79</v>
      </c>
      <c r="G13" s="115">
        <v>2.79</v>
      </c>
      <c r="H13" s="115">
        <v>2.79</v>
      </c>
      <c r="I13" s="126"/>
      <c r="J13" s="126"/>
      <c r="K13" s="126"/>
      <c r="L13" s="126"/>
      <c r="M13" s="126"/>
      <c r="N13" s="126"/>
      <c r="O13" s="126"/>
      <c r="P13" s="126"/>
    </row>
    <row r="14" spans="1:16" x14ac:dyDescent="0.25">
      <c r="C14" s="43" t="s">
        <v>237</v>
      </c>
      <c r="D14" s="115">
        <v>1</v>
      </c>
      <c r="E14" s="115">
        <v>6.01</v>
      </c>
      <c r="F14" s="115">
        <v>6.01</v>
      </c>
      <c r="G14" s="115">
        <v>6.01</v>
      </c>
      <c r="H14" s="115">
        <v>6.01</v>
      </c>
      <c r="I14" s="126"/>
      <c r="J14" s="126"/>
      <c r="K14" s="126"/>
      <c r="L14" s="126"/>
      <c r="M14" s="126"/>
      <c r="N14" s="126"/>
      <c r="O14" s="126"/>
      <c r="P14" s="126"/>
    </row>
    <row r="15" spans="1:16" x14ac:dyDescent="0.25">
      <c r="B15" s="35" t="s">
        <v>19</v>
      </c>
      <c r="C15" s="43" t="s">
        <v>234</v>
      </c>
      <c r="D15" s="114">
        <v>1</v>
      </c>
      <c r="E15" s="114">
        <v>1</v>
      </c>
      <c r="F15" s="114">
        <v>1</v>
      </c>
      <c r="G15" s="114">
        <v>1</v>
      </c>
      <c r="H15" s="114">
        <v>1</v>
      </c>
      <c r="I15" s="126"/>
      <c r="J15" s="126"/>
      <c r="K15" s="126"/>
      <c r="L15" s="126"/>
      <c r="M15" s="126"/>
      <c r="N15" s="126"/>
      <c r="O15" s="126"/>
      <c r="P15" s="126"/>
    </row>
    <row r="16" spans="1:16" x14ac:dyDescent="0.25">
      <c r="C16" s="43" t="s">
        <v>235</v>
      </c>
      <c r="D16" s="115">
        <v>1</v>
      </c>
      <c r="E16" s="115">
        <v>1</v>
      </c>
      <c r="F16" s="115">
        <v>1</v>
      </c>
      <c r="G16" s="115">
        <v>1</v>
      </c>
      <c r="H16" s="115">
        <v>1</v>
      </c>
      <c r="I16" s="126"/>
      <c r="J16" s="126"/>
      <c r="K16" s="126"/>
      <c r="L16" s="126"/>
      <c r="M16" s="126"/>
      <c r="N16" s="126"/>
      <c r="O16" s="126"/>
      <c r="P16" s="126"/>
    </row>
    <row r="17" spans="1:16" x14ac:dyDescent="0.25">
      <c r="C17" s="43" t="s">
        <v>236</v>
      </c>
      <c r="D17" s="115">
        <v>1</v>
      </c>
      <c r="E17" s="115">
        <v>1</v>
      </c>
      <c r="F17" s="115">
        <v>1</v>
      </c>
      <c r="G17" s="115">
        <v>1</v>
      </c>
      <c r="H17" s="115">
        <v>1</v>
      </c>
      <c r="I17" s="126"/>
      <c r="J17" s="126"/>
      <c r="K17" s="126"/>
      <c r="L17" s="126"/>
      <c r="M17" s="126"/>
      <c r="N17" s="126"/>
      <c r="O17" s="126"/>
      <c r="P17" s="126"/>
    </row>
    <row r="18" spans="1:16" ht="14" customHeight="1" x14ac:dyDescent="0.25">
      <c r="C18" s="43" t="s">
        <v>237</v>
      </c>
      <c r="D18" s="115">
        <v>1</v>
      </c>
      <c r="E18" s="115">
        <v>1</v>
      </c>
      <c r="F18" s="115">
        <v>1</v>
      </c>
      <c r="G18" s="115">
        <v>1</v>
      </c>
      <c r="H18" s="115">
        <v>1</v>
      </c>
      <c r="I18" s="126"/>
      <c r="J18" s="126"/>
      <c r="K18" s="126"/>
      <c r="L18" s="126"/>
      <c r="M18" s="126"/>
      <c r="N18" s="126"/>
      <c r="O18" s="126"/>
      <c r="P18" s="126"/>
    </row>
    <row r="19" spans="1:16" x14ac:dyDescent="0.25">
      <c r="B19" s="36" t="s">
        <v>17</v>
      </c>
      <c r="C19" s="43" t="s">
        <v>234</v>
      </c>
      <c r="D19" s="114">
        <v>1</v>
      </c>
      <c r="E19" s="114">
        <v>1</v>
      </c>
      <c r="F19" s="114">
        <v>1</v>
      </c>
      <c r="G19" s="114">
        <v>1</v>
      </c>
      <c r="H19" s="114">
        <v>1</v>
      </c>
      <c r="I19" s="126"/>
      <c r="J19" s="126"/>
      <c r="K19" s="126"/>
      <c r="L19" s="126"/>
      <c r="M19" s="126"/>
      <c r="N19" s="126"/>
      <c r="O19" s="126"/>
      <c r="P19" s="126"/>
    </row>
    <row r="20" spans="1:16" x14ac:dyDescent="0.25">
      <c r="C20" s="43" t="s">
        <v>235</v>
      </c>
      <c r="D20" s="115">
        <v>1</v>
      </c>
      <c r="E20" s="115">
        <v>1</v>
      </c>
      <c r="F20" s="115">
        <v>1</v>
      </c>
      <c r="G20" s="115">
        <v>1</v>
      </c>
      <c r="H20" s="115">
        <v>1</v>
      </c>
      <c r="I20" s="126"/>
      <c r="J20" s="126"/>
      <c r="K20" s="126"/>
      <c r="L20" s="126"/>
      <c r="M20" s="126"/>
      <c r="N20" s="126"/>
      <c r="O20" s="126"/>
      <c r="P20" s="126"/>
    </row>
    <row r="21" spans="1:16" x14ac:dyDescent="0.25">
      <c r="C21" s="43" t="s">
        <v>236</v>
      </c>
      <c r="D21" s="115">
        <v>1</v>
      </c>
      <c r="E21" s="115">
        <v>1.86</v>
      </c>
      <c r="F21" s="115">
        <v>1.86</v>
      </c>
      <c r="G21" s="115">
        <v>1.86</v>
      </c>
      <c r="H21" s="115">
        <v>1.86</v>
      </c>
      <c r="I21" s="126"/>
      <c r="J21" s="126"/>
      <c r="K21" s="126"/>
      <c r="L21" s="126"/>
      <c r="M21" s="126"/>
      <c r="N21" s="126"/>
      <c r="O21" s="126"/>
      <c r="P21" s="126"/>
    </row>
    <row r="22" spans="1:16" x14ac:dyDescent="0.25">
      <c r="C22" s="43" t="s">
        <v>237</v>
      </c>
      <c r="D22" s="115">
        <v>1</v>
      </c>
      <c r="E22" s="115">
        <v>3.01</v>
      </c>
      <c r="F22" s="115">
        <v>3.01</v>
      </c>
      <c r="G22" s="115">
        <v>3.01</v>
      </c>
      <c r="H22" s="115">
        <v>3.01</v>
      </c>
      <c r="I22" s="126"/>
      <c r="J22" s="126"/>
      <c r="K22" s="126"/>
      <c r="L22" s="126"/>
      <c r="M22" s="126"/>
      <c r="N22" s="126"/>
      <c r="O22" s="126"/>
      <c r="P22" s="126"/>
    </row>
    <row r="23" spans="1:16" x14ac:dyDescent="0.25">
      <c r="B23" s="36" t="s">
        <v>23</v>
      </c>
      <c r="C23" s="43" t="s">
        <v>234</v>
      </c>
      <c r="D23" s="114">
        <v>1</v>
      </c>
      <c r="E23" s="114">
        <v>1</v>
      </c>
      <c r="F23" s="114">
        <v>1</v>
      </c>
      <c r="G23" s="114">
        <v>1</v>
      </c>
      <c r="H23" s="114">
        <v>1</v>
      </c>
      <c r="I23" s="126"/>
      <c r="J23" s="126"/>
      <c r="K23" s="126"/>
      <c r="L23" s="126"/>
      <c r="M23" s="126"/>
      <c r="N23" s="126"/>
      <c r="O23" s="126"/>
      <c r="P23" s="126"/>
    </row>
    <row r="24" spans="1:16" x14ac:dyDescent="0.25">
      <c r="C24" s="43" t="s">
        <v>235</v>
      </c>
      <c r="D24" s="115">
        <v>1</v>
      </c>
      <c r="E24" s="115">
        <v>1</v>
      </c>
      <c r="F24" s="115">
        <v>1</v>
      </c>
      <c r="G24" s="115">
        <v>1</v>
      </c>
      <c r="H24" s="115">
        <v>1</v>
      </c>
      <c r="I24" s="126"/>
      <c r="J24" s="126"/>
      <c r="K24" s="126"/>
      <c r="L24" s="126"/>
      <c r="M24" s="126"/>
      <c r="N24" s="126"/>
      <c r="O24" s="126"/>
      <c r="P24" s="126"/>
    </row>
    <row r="25" spans="1:16" x14ac:dyDescent="0.25">
      <c r="C25" s="43" t="s">
        <v>236</v>
      </c>
      <c r="D25" s="115">
        <v>1</v>
      </c>
      <c r="E25" s="115">
        <v>1.86</v>
      </c>
      <c r="F25" s="115">
        <v>1.86</v>
      </c>
      <c r="G25" s="115">
        <v>1.86</v>
      </c>
      <c r="H25" s="115">
        <v>1.86</v>
      </c>
      <c r="I25" s="126"/>
      <c r="J25" s="126"/>
      <c r="K25" s="126"/>
      <c r="L25" s="126"/>
      <c r="M25" s="126"/>
      <c r="N25" s="126"/>
      <c r="O25" s="126"/>
      <c r="P25" s="126"/>
    </row>
    <row r="26" spans="1:16" x14ac:dyDescent="0.25">
      <c r="C26" s="43" t="s">
        <v>237</v>
      </c>
      <c r="D26" s="115">
        <v>1</v>
      </c>
      <c r="E26" s="115">
        <v>3.01</v>
      </c>
      <c r="F26" s="115">
        <v>3.01</v>
      </c>
      <c r="G26" s="115">
        <v>3.01</v>
      </c>
      <c r="H26" s="115">
        <v>3.01</v>
      </c>
      <c r="I26" s="126"/>
      <c r="J26" s="126"/>
      <c r="K26" s="126"/>
      <c r="L26" s="126"/>
      <c r="M26" s="126"/>
      <c r="N26" s="126"/>
      <c r="O26" s="126"/>
      <c r="P26" s="126"/>
    </row>
    <row r="28" spans="1:16" s="106" customFormat="1" ht="13" x14ac:dyDescent="0.3">
      <c r="A28" s="105" t="s">
        <v>238</v>
      </c>
    </row>
    <row r="29" spans="1:16" s="36" customFormat="1" ht="13" x14ac:dyDescent="0.3">
      <c r="A29" s="129" t="s">
        <v>239</v>
      </c>
      <c r="B29" s="98" t="s">
        <v>232</v>
      </c>
      <c r="C29" s="98" t="s">
        <v>240</v>
      </c>
      <c r="D29" s="109" t="s">
        <v>1</v>
      </c>
      <c r="E29" s="109" t="s">
        <v>2</v>
      </c>
      <c r="F29" s="109" t="s">
        <v>3</v>
      </c>
      <c r="G29" s="109" t="s">
        <v>4</v>
      </c>
      <c r="H29" s="109" t="s">
        <v>5</v>
      </c>
      <c r="I29" s="128"/>
      <c r="J29" s="128"/>
      <c r="K29" s="128"/>
      <c r="L29" s="128"/>
      <c r="M29" s="128"/>
      <c r="N29" s="128"/>
      <c r="O29" s="128"/>
      <c r="P29" s="128"/>
    </row>
    <row r="30" spans="1:16" ht="13" x14ac:dyDescent="0.3">
      <c r="A30" s="40"/>
      <c r="B30" s="35" t="s">
        <v>71</v>
      </c>
      <c r="C30" s="43" t="s">
        <v>234</v>
      </c>
      <c r="D30" s="114">
        <v>1</v>
      </c>
      <c r="E30" s="114">
        <v>1</v>
      </c>
      <c r="F30" s="114">
        <v>1</v>
      </c>
      <c r="G30" s="114">
        <v>1</v>
      </c>
      <c r="H30" s="114">
        <v>1</v>
      </c>
      <c r="I30" s="130"/>
      <c r="J30" s="126"/>
      <c r="K30" s="126"/>
      <c r="L30" s="126"/>
      <c r="M30" s="126"/>
      <c r="N30" s="126"/>
      <c r="O30" s="126"/>
      <c r="P30" s="126"/>
    </row>
    <row r="31" spans="1:16" x14ac:dyDescent="0.25">
      <c r="C31" s="43" t="s">
        <v>235</v>
      </c>
      <c r="D31" s="115">
        <v>1</v>
      </c>
      <c r="E31" s="115">
        <v>1.6</v>
      </c>
      <c r="F31" s="115">
        <v>1.6</v>
      </c>
      <c r="G31" s="115">
        <v>1.6</v>
      </c>
      <c r="H31" s="115">
        <v>1.6</v>
      </c>
      <c r="I31" s="126"/>
      <c r="J31" s="126"/>
      <c r="K31" s="126"/>
      <c r="L31" s="126"/>
      <c r="M31" s="126"/>
      <c r="N31" s="126"/>
      <c r="O31" s="126"/>
      <c r="P31" s="126"/>
    </row>
    <row r="32" spans="1:16" x14ac:dyDescent="0.25">
      <c r="C32" s="43" t="s">
        <v>65</v>
      </c>
      <c r="D32" s="115">
        <v>1</v>
      </c>
      <c r="E32" s="115">
        <v>3.41</v>
      </c>
      <c r="F32" s="115">
        <v>3.41</v>
      </c>
      <c r="G32" s="115">
        <v>3.41</v>
      </c>
      <c r="H32" s="115">
        <v>3.41</v>
      </c>
      <c r="I32" s="126"/>
      <c r="J32" s="126"/>
      <c r="K32" s="126"/>
      <c r="L32" s="126"/>
      <c r="M32" s="126"/>
      <c r="N32" s="126"/>
      <c r="O32" s="126"/>
      <c r="P32" s="126"/>
    </row>
    <row r="33" spans="2:16" x14ac:dyDescent="0.25">
      <c r="C33" s="43" t="s">
        <v>66</v>
      </c>
      <c r="D33" s="115">
        <v>1</v>
      </c>
      <c r="E33" s="115">
        <v>12.33</v>
      </c>
      <c r="F33" s="115">
        <v>12.33</v>
      </c>
      <c r="G33" s="115">
        <v>12.33</v>
      </c>
      <c r="H33" s="115">
        <v>12.33</v>
      </c>
      <c r="I33" s="126"/>
      <c r="J33" s="126"/>
      <c r="K33" s="126"/>
      <c r="L33" s="126"/>
      <c r="M33" s="126"/>
      <c r="N33" s="126"/>
      <c r="O33" s="126"/>
      <c r="P33" s="126"/>
    </row>
    <row r="34" spans="2:16" x14ac:dyDescent="0.25">
      <c r="B34" s="35" t="s">
        <v>16</v>
      </c>
      <c r="C34" s="43" t="s">
        <v>234</v>
      </c>
      <c r="D34" s="114">
        <v>1</v>
      </c>
      <c r="E34" s="114">
        <v>1</v>
      </c>
      <c r="F34" s="114">
        <v>1</v>
      </c>
      <c r="G34" s="114">
        <v>1</v>
      </c>
      <c r="H34" s="114">
        <v>1</v>
      </c>
      <c r="I34" s="126"/>
      <c r="J34" s="126"/>
      <c r="K34" s="126"/>
      <c r="L34" s="126"/>
      <c r="M34" s="126"/>
      <c r="N34" s="126"/>
      <c r="O34" s="126"/>
      <c r="P34" s="126"/>
    </row>
    <row r="35" spans="2:16" x14ac:dyDescent="0.25">
      <c r="C35" s="43" t="s">
        <v>235</v>
      </c>
      <c r="D35" s="115">
        <v>1</v>
      </c>
      <c r="E35" s="115">
        <v>1.92</v>
      </c>
      <c r="F35" s="115">
        <v>1.92</v>
      </c>
      <c r="G35" s="115">
        <v>1.92</v>
      </c>
      <c r="H35" s="115">
        <v>1.92</v>
      </c>
      <c r="I35" s="126"/>
      <c r="J35" s="126"/>
      <c r="K35" s="126"/>
      <c r="L35" s="126"/>
      <c r="M35" s="126"/>
      <c r="N35" s="126"/>
      <c r="O35" s="126"/>
      <c r="P35" s="126"/>
    </row>
    <row r="36" spans="2:16" x14ac:dyDescent="0.25">
      <c r="C36" s="43" t="s">
        <v>65</v>
      </c>
      <c r="D36" s="115">
        <v>1</v>
      </c>
      <c r="E36" s="115">
        <v>4.66</v>
      </c>
      <c r="F36" s="115">
        <v>4.66</v>
      </c>
      <c r="G36" s="115">
        <v>4.66</v>
      </c>
      <c r="H36" s="115">
        <v>4.66</v>
      </c>
      <c r="I36" s="126"/>
      <c r="J36" s="126"/>
      <c r="K36" s="126"/>
      <c r="L36" s="126"/>
      <c r="M36" s="126"/>
      <c r="N36" s="126"/>
      <c r="O36" s="126"/>
      <c r="P36" s="126"/>
    </row>
    <row r="37" spans="2:16" x14ac:dyDescent="0.25">
      <c r="C37" s="43" t="s">
        <v>66</v>
      </c>
      <c r="D37" s="115">
        <v>1</v>
      </c>
      <c r="E37" s="115">
        <v>9.68</v>
      </c>
      <c r="F37" s="115">
        <v>9.68</v>
      </c>
      <c r="G37" s="115">
        <v>9.68</v>
      </c>
      <c r="H37" s="115">
        <v>9.68</v>
      </c>
      <c r="I37" s="126"/>
      <c r="J37" s="126"/>
      <c r="K37" s="126"/>
      <c r="L37" s="126"/>
      <c r="M37" s="126"/>
      <c r="N37" s="126"/>
      <c r="O37" s="126"/>
      <c r="P37" s="126"/>
    </row>
    <row r="38" spans="2:16" x14ac:dyDescent="0.25">
      <c r="B38" s="35" t="s">
        <v>18</v>
      </c>
      <c r="C38" s="43" t="s">
        <v>234</v>
      </c>
      <c r="D38" s="114">
        <v>1</v>
      </c>
      <c r="E38" s="114">
        <v>1</v>
      </c>
      <c r="F38" s="114">
        <v>1</v>
      </c>
      <c r="G38" s="114">
        <v>1</v>
      </c>
      <c r="H38" s="114">
        <v>1</v>
      </c>
      <c r="I38" s="126"/>
      <c r="J38" s="126"/>
      <c r="K38" s="126"/>
      <c r="L38" s="126"/>
      <c r="M38" s="126"/>
      <c r="N38" s="126"/>
      <c r="O38" s="126"/>
      <c r="P38" s="126"/>
    </row>
    <row r="39" spans="2:16" x14ac:dyDescent="0.25">
      <c r="C39" s="43" t="s">
        <v>235</v>
      </c>
      <c r="D39" s="115">
        <v>1</v>
      </c>
      <c r="E39" s="115">
        <v>1</v>
      </c>
      <c r="F39" s="115">
        <v>1</v>
      </c>
      <c r="G39" s="115">
        <v>1</v>
      </c>
      <c r="H39" s="115">
        <v>1</v>
      </c>
      <c r="I39" s="126"/>
      <c r="J39" s="126"/>
      <c r="K39" s="126"/>
      <c r="L39" s="126"/>
      <c r="M39" s="126"/>
      <c r="N39" s="126"/>
      <c r="O39" s="126"/>
      <c r="P39" s="126"/>
    </row>
    <row r="40" spans="2:16" x14ac:dyDescent="0.25">
      <c r="C40" s="43" t="s">
        <v>65</v>
      </c>
      <c r="D40" s="115">
        <v>1</v>
      </c>
      <c r="E40" s="115">
        <v>2.58</v>
      </c>
      <c r="F40" s="115">
        <v>2.58</v>
      </c>
      <c r="G40" s="115">
        <v>2.58</v>
      </c>
      <c r="H40" s="115">
        <v>2.58</v>
      </c>
      <c r="I40" s="126"/>
      <c r="J40" s="126"/>
      <c r="K40" s="126"/>
      <c r="L40" s="126"/>
      <c r="M40" s="126"/>
      <c r="N40" s="126"/>
      <c r="O40" s="126"/>
      <c r="P40" s="126"/>
    </row>
    <row r="41" spans="2:16" x14ac:dyDescent="0.25">
      <c r="C41" s="43" t="s">
        <v>66</v>
      </c>
      <c r="D41" s="115">
        <v>1</v>
      </c>
      <c r="E41" s="115">
        <v>9.6300000000000008</v>
      </c>
      <c r="F41" s="115">
        <v>9.6300000000000008</v>
      </c>
      <c r="G41" s="115">
        <v>9.6300000000000008</v>
      </c>
      <c r="H41" s="115">
        <v>9.6300000000000008</v>
      </c>
      <c r="I41" s="126"/>
      <c r="J41" s="126"/>
      <c r="K41" s="126"/>
      <c r="L41" s="126"/>
      <c r="M41" s="126"/>
      <c r="N41" s="126"/>
      <c r="O41" s="126"/>
      <c r="P41" s="126"/>
    </row>
    <row r="42" spans="2:16" x14ac:dyDescent="0.25">
      <c r="B42" s="35" t="s">
        <v>19</v>
      </c>
      <c r="C42" s="43" t="s">
        <v>234</v>
      </c>
      <c r="D42" s="114">
        <v>1</v>
      </c>
      <c r="E42" s="114">
        <v>1</v>
      </c>
      <c r="F42" s="114">
        <v>1</v>
      </c>
      <c r="G42" s="114">
        <v>1</v>
      </c>
      <c r="H42" s="114">
        <v>1</v>
      </c>
      <c r="I42" s="126"/>
      <c r="J42" s="126"/>
      <c r="K42" s="126"/>
      <c r="L42" s="126"/>
      <c r="M42" s="126"/>
      <c r="N42" s="126"/>
      <c r="O42" s="126"/>
      <c r="P42" s="126"/>
    </row>
    <row r="43" spans="2:16" x14ac:dyDescent="0.25">
      <c r="C43" s="43" t="s">
        <v>235</v>
      </c>
      <c r="D43" s="115">
        <v>1</v>
      </c>
      <c r="E43" s="115">
        <v>1</v>
      </c>
      <c r="F43" s="115">
        <v>1</v>
      </c>
      <c r="G43" s="115">
        <v>1</v>
      </c>
      <c r="H43" s="115">
        <v>1</v>
      </c>
      <c r="I43" s="126"/>
      <c r="J43" s="126"/>
      <c r="K43" s="126"/>
      <c r="L43" s="126"/>
      <c r="M43" s="126"/>
      <c r="N43" s="126"/>
      <c r="O43" s="126"/>
      <c r="P43" s="126"/>
    </row>
    <row r="44" spans="2:16" x14ac:dyDescent="0.25">
      <c r="C44" s="43" t="s">
        <v>65</v>
      </c>
      <c r="D44" s="115">
        <v>1</v>
      </c>
      <c r="E44" s="115">
        <v>1</v>
      </c>
      <c r="F44" s="115">
        <v>1</v>
      </c>
      <c r="G44" s="115">
        <v>1</v>
      </c>
      <c r="H44" s="115">
        <v>1</v>
      </c>
      <c r="I44" s="126"/>
      <c r="J44" s="126"/>
      <c r="K44" s="126"/>
      <c r="L44" s="126"/>
      <c r="M44" s="126"/>
      <c r="N44" s="126"/>
      <c r="O44" s="126"/>
      <c r="P44" s="126"/>
    </row>
    <row r="45" spans="2:16" x14ac:dyDescent="0.25">
      <c r="C45" s="43" t="s">
        <v>66</v>
      </c>
      <c r="D45" s="115">
        <v>1</v>
      </c>
      <c r="E45" s="115">
        <v>1</v>
      </c>
      <c r="F45" s="115">
        <v>1</v>
      </c>
      <c r="G45" s="115">
        <v>1</v>
      </c>
      <c r="H45" s="115">
        <v>1</v>
      </c>
      <c r="I45" s="126"/>
      <c r="J45" s="126"/>
      <c r="K45" s="126"/>
      <c r="L45" s="126"/>
      <c r="M45" s="126"/>
      <c r="N45" s="126"/>
      <c r="O45" s="126"/>
      <c r="P45" s="126"/>
    </row>
    <row r="46" spans="2:16" x14ac:dyDescent="0.25">
      <c r="B46" s="35" t="s">
        <v>17</v>
      </c>
      <c r="C46" s="43" t="s">
        <v>234</v>
      </c>
      <c r="D46" s="114">
        <v>1</v>
      </c>
      <c r="E46" s="114">
        <v>1</v>
      </c>
      <c r="F46" s="114">
        <v>1</v>
      </c>
      <c r="G46" s="114">
        <v>1</v>
      </c>
      <c r="H46" s="114">
        <v>1</v>
      </c>
      <c r="I46" s="126"/>
      <c r="J46" s="126"/>
      <c r="K46" s="126"/>
      <c r="L46" s="126"/>
      <c r="M46" s="126"/>
      <c r="N46" s="126"/>
      <c r="O46" s="126"/>
      <c r="P46" s="126"/>
    </row>
    <row r="47" spans="2:16" x14ac:dyDescent="0.25">
      <c r="C47" s="43" t="s">
        <v>235</v>
      </c>
      <c r="D47" s="115">
        <v>1</v>
      </c>
      <c r="E47" s="115">
        <v>1.65</v>
      </c>
      <c r="F47" s="115">
        <v>1.65</v>
      </c>
      <c r="G47" s="115">
        <v>1.65</v>
      </c>
      <c r="H47" s="115">
        <v>1.65</v>
      </c>
      <c r="I47" s="126"/>
      <c r="J47" s="126"/>
      <c r="K47" s="126"/>
      <c r="L47" s="126"/>
      <c r="M47" s="126"/>
      <c r="N47" s="126"/>
      <c r="O47" s="126"/>
      <c r="P47" s="126"/>
    </row>
    <row r="48" spans="2:16" x14ac:dyDescent="0.25">
      <c r="C48" s="43" t="s">
        <v>65</v>
      </c>
      <c r="D48" s="115">
        <v>1</v>
      </c>
      <c r="E48" s="115">
        <v>2.73</v>
      </c>
      <c r="F48" s="115">
        <v>2.73</v>
      </c>
      <c r="G48" s="115">
        <v>2.73</v>
      </c>
      <c r="H48" s="115">
        <v>2.73</v>
      </c>
      <c r="I48" s="126"/>
      <c r="J48" s="126"/>
      <c r="K48" s="126"/>
      <c r="L48" s="126"/>
      <c r="M48" s="126"/>
      <c r="N48" s="126"/>
      <c r="O48" s="126"/>
      <c r="P48" s="126"/>
    </row>
    <row r="49" spans="1:16" x14ac:dyDescent="0.25">
      <c r="C49" s="43" t="s">
        <v>66</v>
      </c>
      <c r="D49" s="115">
        <v>1</v>
      </c>
      <c r="E49" s="115">
        <v>11.21</v>
      </c>
      <c r="F49" s="115">
        <v>11.21</v>
      </c>
      <c r="G49" s="115">
        <v>11.21</v>
      </c>
      <c r="H49" s="115">
        <v>11.21</v>
      </c>
      <c r="I49" s="126"/>
      <c r="J49" s="126"/>
      <c r="K49" s="126"/>
      <c r="L49" s="126"/>
      <c r="M49" s="126"/>
      <c r="N49" s="126"/>
      <c r="O49" s="126"/>
      <c r="P49" s="126"/>
    </row>
    <row r="50" spans="1:16" x14ac:dyDescent="0.25">
      <c r="B50" s="35" t="s">
        <v>23</v>
      </c>
      <c r="C50" s="43" t="s">
        <v>234</v>
      </c>
      <c r="D50" s="114">
        <v>1</v>
      </c>
      <c r="E50" s="114">
        <v>1</v>
      </c>
      <c r="F50" s="114">
        <v>1</v>
      </c>
      <c r="G50" s="114">
        <v>1</v>
      </c>
      <c r="H50" s="114">
        <v>1</v>
      </c>
      <c r="I50" s="126"/>
      <c r="J50" s="126"/>
      <c r="K50" s="126"/>
      <c r="L50" s="126"/>
      <c r="M50" s="126"/>
      <c r="N50" s="126"/>
      <c r="O50" s="126"/>
      <c r="P50" s="126"/>
    </row>
    <row r="51" spans="1:16" x14ac:dyDescent="0.25">
      <c r="C51" s="43" t="s">
        <v>235</v>
      </c>
      <c r="D51" s="115">
        <v>1</v>
      </c>
      <c r="E51" s="115">
        <v>1.65</v>
      </c>
      <c r="F51" s="115">
        <v>1.65</v>
      </c>
      <c r="G51" s="115">
        <v>1.65</v>
      </c>
      <c r="H51" s="115">
        <v>1.65</v>
      </c>
      <c r="I51" s="126"/>
      <c r="J51" s="126"/>
      <c r="K51" s="126"/>
      <c r="L51" s="126"/>
      <c r="M51" s="126"/>
      <c r="N51" s="126"/>
      <c r="O51" s="126"/>
      <c r="P51" s="126"/>
    </row>
    <row r="52" spans="1:16" x14ac:dyDescent="0.25">
      <c r="C52" s="43" t="s">
        <v>65</v>
      </c>
      <c r="D52" s="115">
        <v>1</v>
      </c>
      <c r="E52" s="115">
        <v>2.73</v>
      </c>
      <c r="F52" s="115">
        <v>2.73</v>
      </c>
      <c r="G52" s="115">
        <v>2.73</v>
      </c>
      <c r="H52" s="115">
        <v>2.73</v>
      </c>
      <c r="I52" s="126"/>
      <c r="J52" s="126"/>
      <c r="K52" s="126"/>
      <c r="L52" s="126"/>
      <c r="M52" s="126"/>
      <c r="N52" s="126"/>
      <c r="O52" s="126"/>
      <c r="P52" s="126"/>
    </row>
    <row r="53" spans="1:16" x14ac:dyDescent="0.25">
      <c r="C53" s="43" t="s">
        <v>66</v>
      </c>
      <c r="D53" s="115">
        <v>1</v>
      </c>
      <c r="E53" s="115">
        <v>11.21</v>
      </c>
      <c r="F53" s="115">
        <v>11.21</v>
      </c>
      <c r="G53" s="115">
        <v>11.21</v>
      </c>
      <c r="H53" s="115">
        <v>11.21</v>
      </c>
      <c r="I53" s="126"/>
      <c r="J53" s="126"/>
      <c r="K53" s="126"/>
      <c r="L53" s="126"/>
      <c r="M53" s="126"/>
      <c r="N53" s="126"/>
      <c r="O53" s="126"/>
      <c r="P53" s="126"/>
    </row>
    <row r="54" spans="1:16" x14ac:dyDescent="0.25">
      <c r="C54" s="43"/>
      <c r="D54" s="43"/>
    </row>
    <row r="55" spans="1:16" s="106" customFormat="1" ht="13" x14ac:dyDescent="0.3">
      <c r="A55" s="105" t="s">
        <v>241</v>
      </c>
    </row>
    <row r="56" spans="1:16" s="36" customFormat="1" ht="26" x14ac:dyDescent="0.3">
      <c r="A56" s="129" t="s">
        <v>70</v>
      </c>
      <c r="B56" s="98" t="s">
        <v>232</v>
      </c>
      <c r="C56" s="131" t="s">
        <v>242</v>
      </c>
      <c r="D56" s="109" t="s">
        <v>53</v>
      </c>
      <c r="E56" s="109" t="s">
        <v>54</v>
      </c>
      <c r="F56" s="109" t="s">
        <v>55</v>
      </c>
      <c r="G56" s="109" t="s">
        <v>56</v>
      </c>
      <c r="H56" s="128"/>
      <c r="M56" s="128"/>
      <c r="N56" s="128"/>
      <c r="O56" s="128"/>
      <c r="P56" s="128"/>
    </row>
    <row r="57" spans="1:16" ht="13" x14ac:dyDescent="0.3">
      <c r="A57" s="40"/>
      <c r="B57" s="35" t="s">
        <v>38</v>
      </c>
      <c r="C57" s="43" t="s">
        <v>243</v>
      </c>
      <c r="D57" s="114">
        <v>1</v>
      </c>
      <c r="E57" s="114">
        <v>1</v>
      </c>
      <c r="F57" s="114">
        <v>1</v>
      </c>
      <c r="G57" s="114">
        <v>1</v>
      </c>
      <c r="H57" s="126"/>
      <c r="M57" s="126"/>
      <c r="N57" s="126"/>
      <c r="O57" s="126"/>
      <c r="P57" s="126"/>
    </row>
    <row r="58" spans="1:16" x14ac:dyDescent="0.25">
      <c r="C58" s="43" t="s">
        <v>244</v>
      </c>
      <c r="D58" s="115">
        <v>10.675000000000001</v>
      </c>
      <c r="E58" s="115">
        <v>10.675000000000001</v>
      </c>
      <c r="F58" s="115">
        <v>10.675000000000001</v>
      </c>
      <c r="G58" s="115">
        <v>10.675000000000001</v>
      </c>
      <c r="H58" s="126"/>
      <c r="M58" s="126"/>
      <c r="N58" s="126"/>
      <c r="O58" s="126"/>
      <c r="P58" s="126"/>
    </row>
    <row r="59" spans="1:16" x14ac:dyDescent="0.25">
      <c r="B59" s="35" t="s">
        <v>39</v>
      </c>
      <c r="C59" s="43" t="s">
        <v>243</v>
      </c>
      <c r="D59" s="114">
        <v>1</v>
      </c>
      <c r="E59" s="114">
        <v>1</v>
      </c>
      <c r="F59" s="114">
        <v>1</v>
      </c>
      <c r="G59" s="114">
        <v>1</v>
      </c>
      <c r="H59" s="126"/>
      <c r="M59" s="126"/>
      <c r="N59" s="126"/>
      <c r="O59" s="126"/>
      <c r="P59" s="126"/>
    </row>
    <row r="60" spans="1:16" x14ac:dyDescent="0.25">
      <c r="C60" s="43" t="s">
        <v>244</v>
      </c>
      <c r="D60" s="115">
        <v>10.675000000000001</v>
      </c>
      <c r="E60" s="115">
        <v>10.675000000000001</v>
      </c>
      <c r="F60" s="115">
        <v>10.675000000000001</v>
      </c>
      <c r="G60" s="115">
        <v>10.675000000000001</v>
      </c>
      <c r="H60" s="126"/>
      <c r="M60" s="126"/>
      <c r="N60" s="126"/>
      <c r="O60" s="126"/>
      <c r="P60" s="126"/>
    </row>
    <row r="61" spans="1:16" x14ac:dyDescent="0.25">
      <c r="B61" s="35" t="s">
        <v>40</v>
      </c>
      <c r="C61" s="43" t="s">
        <v>243</v>
      </c>
      <c r="D61" s="114">
        <v>1</v>
      </c>
      <c r="E61" s="114">
        <v>1</v>
      </c>
      <c r="F61" s="114">
        <v>1</v>
      </c>
      <c r="G61" s="114">
        <v>1</v>
      </c>
      <c r="H61" s="126"/>
      <c r="M61" s="126"/>
      <c r="N61" s="126"/>
      <c r="O61" s="126"/>
      <c r="P61" s="126"/>
    </row>
    <row r="62" spans="1:16" x14ac:dyDescent="0.25">
      <c r="C62" s="43" t="s">
        <v>244</v>
      </c>
      <c r="D62" s="115">
        <v>10.675000000000001</v>
      </c>
      <c r="E62" s="115">
        <v>10.675000000000001</v>
      </c>
      <c r="F62" s="115">
        <v>10.675000000000001</v>
      </c>
      <c r="G62" s="115">
        <v>10.675000000000001</v>
      </c>
      <c r="H62" s="126"/>
      <c r="M62" s="126"/>
      <c r="N62" s="126"/>
      <c r="O62" s="126"/>
      <c r="P62" s="126"/>
    </row>
    <row r="63" spans="1:16" x14ac:dyDescent="0.25">
      <c r="C63" s="43"/>
      <c r="D63" s="43"/>
    </row>
    <row r="64" spans="1:16" s="106" customFormat="1" ht="13" x14ac:dyDescent="0.3">
      <c r="A64" s="105" t="s">
        <v>245</v>
      </c>
    </row>
    <row r="65" spans="1:16" s="36" customFormat="1" ht="26" x14ac:dyDescent="0.3">
      <c r="A65" s="129" t="s">
        <v>24</v>
      </c>
      <c r="B65" s="98" t="s">
        <v>232</v>
      </c>
      <c r="C65" s="131" t="s">
        <v>246</v>
      </c>
      <c r="D65" s="109" t="s">
        <v>1</v>
      </c>
      <c r="E65" s="109" t="s">
        <v>2</v>
      </c>
      <c r="F65" s="109" t="s">
        <v>3</v>
      </c>
      <c r="G65" s="109" t="s">
        <v>4</v>
      </c>
      <c r="H65" s="132" t="s">
        <v>5</v>
      </c>
      <c r="I65" s="128"/>
      <c r="J65" s="128"/>
      <c r="K65" s="128"/>
      <c r="L65" s="128"/>
      <c r="M65" s="128"/>
      <c r="N65" s="128"/>
      <c r="O65" s="128"/>
      <c r="P65" s="128"/>
    </row>
    <row r="66" spans="1:16" ht="13" x14ac:dyDescent="0.3">
      <c r="A66" s="133"/>
      <c r="B66" s="35" t="s">
        <v>73</v>
      </c>
      <c r="C66" s="43" t="s">
        <v>166</v>
      </c>
      <c r="D66" s="114">
        <v>1</v>
      </c>
      <c r="E66" s="114">
        <v>1</v>
      </c>
      <c r="F66" s="114">
        <v>1</v>
      </c>
      <c r="G66" s="114">
        <v>1</v>
      </c>
      <c r="H66" s="126">
        <v>1</v>
      </c>
      <c r="I66" s="126"/>
      <c r="J66" s="126"/>
      <c r="K66" s="126"/>
      <c r="L66" s="126"/>
      <c r="M66" s="126"/>
      <c r="N66" s="126"/>
      <c r="O66" s="126"/>
      <c r="P66" s="126"/>
    </row>
    <row r="67" spans="1:16" x14ac:dyDescent="0.25">
      <c r="C67" s="43" t="s">
        <v>167</v>
      </c>
      <c r="D67" s="115">
        <v>1.35</v>
      </c>
      <c r="E67" s="115">
        <v>1</v>
      </c>
      <c r="F67" s="115">
        <v>1</v>
      </c>
      <c r="G67" s="115">
        <v>1</v>
      </c>
      <c r="H67" s="126">
        <v>1</v>
      </c>
      <c r="I67" s="126"/>
      <c r="J67" s="126"/>
      <c r="K67" s="126"/>
      <c r="L67" s="126"/>
      <c r="M67" s="126"/>
      <c r="N67" s="126"/>
      <c r="O67" s="126"/>
      <c r="P67" s="126"/>
    </row>
    <row r="68" spans="1:16" x14ac:dyDescent="0.25">
      <c r="C68" s="43" t="s">
        <v>168</v>
      </c>
      <c r="D68" s="115">
        <v>1.35</v>
      </c>
      <c r="E68" s="115">
        <v>1</v>
      </c>
      <c r="F68" s="115">
        <v>1</v>
      </c>
      <c r="G68" s="115">
        <v>1</v>
      </c>
      <c r="H68" s="126">
        <v>1</v>
      </c>
      <c r="I68" s="126"/>
      <c r="J68" s="126"/>
      <c r="K68" s="126"/>
      <c r="L68" s="126"/>
      <c r="M68" s="126"/>
      <c r="N68" s="126"/>
      <c r="O68" s="126"/>
      <c r="P68" s="126"/>
    </row>
    <row r="69" spans="1:16" x14ac:dyDescent="0.25">
      <c r="C69" s="43" t="s">
        <v>169</v>
      </c>
      <c r="D69" s="115">
        <v>5.4</v>
      </c>
      <c r="E69" s="115">
        <v>1</v>
      </c>
      <c r="F69" s="115">
        <v>1</v>
      </c>
      <c r="G69" s="115">
        <v>1</v>
      </c>
      <c r="H69" s="126">
        <v>1</v>
      </c>
      <c r="I69" s="126"/>
      <c r="J69" s="126"/>
      <c r="K69" s="126"/>
      <c r="L69" s="126"/>
      <c r="M69" s="126"/>
      <c r="N69" s="126"/>
      <c r="O69" s="126"/>
      <c r="P69" s="126"/>
    </row>
    <row r="70" spans="1:16" x14ac:dyDescent="0.25">
      <c r="B70" s="35" t="s">
        <v>7</v>
      </c>
      <c r="C70" s="43" t="s">
        <v>166</v>
      </c>
      <c r="D70" s="114">
        <v>1</v>
      </c>
      <c r="E70" s="114">
        <v>1</v>
      </c>
      <c r="F70" s="114">
        <v>1</v>
      </c>
      <c r="G70" s="114">
        <v>1</v>
      </c>
      <c r="H70" s="126">
        <v>1</v>
      </c>
      <c r="I70" s="126"/>
      <c r="J70" s="126"/>
      <c r="K70" s="126"/>
      <c r="L70" s="126"/>
      <c r="M70" s="126"/>
      <c r="N70" s="126"/>
      <c r="O70" s="126"/>
      <c r="P70" s="126"/>
    </row>
    <row r="71" spans="1:16" x14ac:dyDescent="0.25">
      <c r="C71" s="43" t="s">
        <v>167</v>
      </c>
      <c r="D71" s="115">
        <v>1.35</v>
      </c>
      <c r="E71" s="115">
        <v>1</v>
      </c>
      <c r="F71" s="115">
        <v>1</v>
      </c>
      <c r="G71" s="115">
        <v>1</v>
      </c>
      <c r="H71" s="126">
        <v>1</v>
      </c>
      <c r="I71" s="126"/>
      <c r="J71" s="126"/>
      <c r="K71" s="126"/>
      <c r="L71" s="126"/>
      <c r="M71" s="126"/>
      <c r="N71" s="126"/>
      <c r="O71" s="126"/>
      <c r="P71" s="126"/>
    </row>
    <row r="72" spans="1:16" x14ac:dyDescent="0.25">
      <c r="C72" s="43" t="s">
        <v>168</v>
      </c>
      <c r="D72" s="115">
        <v>1.35</v>
      </c>
      <c r="E72" s="115">
        <v>1</v>
      </c>
      <c r="F72" s="115">
        <v>1</v>
      </c>
      <c r="G72" s="115">
        <v>1</v>
      </c>
      <c r="H72" s="126">
        <v>1</v>
      </c>
      <c r="I72" s="126"/>
      <c r="J72" s="126"/>
      <c r="K72" s="126"/>
      <c r="L72" s="126"/>
      <c r="M72" s="126"/>
      <c r="N72" s="126"/>
      <c r="O72" s="126"/>
      <c r="P72" s="126"/>
    </row>
    <row r="73" spans="1:16" x14ac:dyDescent="0.25">
      <c r="C73" s="43" t="s">
        <v>169</v>
      </c>
      <c r="D73" s="115">
        <v>5.4</v>
      </c>
      <c r="E73" s="115">
        <v>1</v>
      </c>
      <c r="F73" s="115">
        <v>1</v>
      </c>
      <c r="G73" s="115">
        <v>1</v>
      </c>
      <c r="H73" s="126">
        <v>1</v>
      </c>
      <c r="I73" s="126"/>
      <c r="J73" s="126"/>
      <c r="K73" s="126"/>
      <c r="L73" s="126"/>
      <c r="M73" s="126"/>
      <c r="N73" s="126"/>
      <c r="O73" s="126"/>
      <c r="P73" s="126"/>
    </row>
    <row r="74" spans="1:16" x14ac:dyDescent="0.25">
      <c r="B74" s="35" t="s">
        <v>8</v>
      </c>
      <c r="C74" s="43" t="s">
        <v>166</v>
      </c>
      <c r="D74" s="114">
        <v>1</v>
      </c>
      <c r="E74" s="114">
        <v>1</v>
      </c>
      <c r="F74" s="114">
        <v>1</v>
      </c>
      <c r="G74" s="114">
        <v>1</v>
      </c>
      <c r="H74" s="126">
        <v>1</v>
      </c>
      <c r="I74" s="126"/>
      <c r="J74" s="126"/>
      <c r="K74" s="126"/>
      <c r="L74" s="126"/>
      <c r="M74" s="126"/>
      <c r="N74" s="126"/>
      <c r="O74" s="126"/>
      <c r="P74" s="126"/>
    </row>
    <row r="75" spans="1:16" x14ac:dyDescent="0.25">
      <c r="C75" s="43" t="s">
        <v>167</v>
      </c>
      <c r="D75" s="115">
        <v>1.35</v>
      </c>
      <c r="E75" s="115">
        <v>1</v>
      </c>
      <c r="F75" s="115">
        <v>1</v>
      </c>
      <c r="G75" s="115">
        <v>1</v>
      </c>
      <c r="H75" s="126">
        <v>1</v>
      </c>
      <c r="I75" s="126"/>
      <c r="J75" s="126"/>
      <c r="K75" s="126"/>
      <c r="L75" s="126"/>
      <c r="M75" s="126"/>
      <c r="N75" s="126"/>
      <c r="O75" s="126"/>
      <c r="P75" s="126"/>
    </row>
    <row r="76" spans="1:16" x14ac:dyDescent="0.25">
      <c r="C76" s="43" t="s">
        <v>168</v>
      </c>
      <c r="D76" s="115">
        <v>1.35</v>
      </c>
      <c r="E76" s="115">
        <v>1</v>
      </c>
      <c r="F76" s="115">
        <v>1</v>
      </c>
      <c r="G76" s="115">
        <v>1</v>
      </c>
      <c r="H76" s="126">
        <v>1</v>
      </c>
      <c r="I76" s="126"/>
      <c r="J76" s="126"/>
      <c r="K76" s="126"/>
      <c r="L76" s="126"/>
      <c r="M76" s="126"/>
      <c r="N76" s="126"/>
      <c r="O76" s="126"/>
      <c r="P76" s="126"/>
    </row>
    <row r="77" spans="1:16" x14ac:dyDescent="0.25">
      <c r="C77" s="43" t="s">
        <v>169</v>
      </c>
      <c r="D77" s="115">
        <v>5.4</v>
      </c>
      <c r="E77" s="115">
        <v>1</v>
      </c>
      <c r="F77" s="115">
        <v>1</v>
      </c>
      <c r="G77" s="115">
        <v>1</v>
      </c>
      <c r="H77" s="126">
        <v>1</v>
      </c>
      <c r="I77" s="126"/>
      <c r="J77" s="126"/>
      <c r="K77" s="126"/>
      <c r="L77" s="126"/>
      <c r="M77" s="126"/>
      <c r="N77" s="126"/>
      <c r="O77" s="126"/>
      <c r="P77" s="126"/>
    </row>
    <row r="78" spans="1:16" x14ac:dyDescent="0.25">
      <c r="B78" s="35" t="s">
        <v>13</v>
      </c>
      <c r="C78" s="43" t="s">
        <v>166</v>
      </c>
      <c r="D78" s="114">
        <v>1</v>
      </c>
      <c r="E78" s="114">
        <v>1</v>
      </c>
      <c r="F78" s="114">
        <v>1</v>
      </c>
      <c r="G78" s="114">
        <v>1</v>
      </c>
      <c r="H78" s="126">
        <v>1</v>
      </c>
      <c r="I78" s="126"/>
      <c r="J78" s="126"/>
      <c r="K78" s="126"/>
      <c r="L78" s="126"/>
      <c r="M78" s="126"/>
      <c r="N78" s="126"/>
      <c r="O78" s="126"/>
      <c r="P78" s="126"/>
    </row>
    <row r="79" spans="1:16" x14ac:dyDescent="0.25">
      <c r="C79" s="43" t="s">
        <v>167</v>
      </c>
      <c r="D79" s="115">
        <v>1</v>
      </c>
      <c r="E79" s="115">
        <v>1</v>
      </c>
      <c r="F79" s="115">
        <v>1</v>
      </c>
      <c r="G79" s="115">
        <v>1</v>
      </c>
      <c r="H79" s="126">
        <v>1</v>
      </c>
      <c r="I79" s="126"/>
      <c r="J79" s="126"/>
      <c r="K79" s="126"/>
      <c r="L79" s="126"/>
      <c r="M79" s="126"/>
      <c r="N79" s="126"/>
      <c r="O79" s="126"/>
      <c r="P79" s="126"/>
    </row>
    <row r="80" spans="1:16" x14ac:dyDescent="0.25">
      <c r="C80" s="43" t="s">
        <v>168</v>
      </c>
      <c r="D80" s="115">
        <v>1</v>
      </c>
      <c r="E80" s="115">
        <v>1</v>
      </c>
      <c r="F80" s="115">
        <v>1</v>
      </c>
      <c r="G80" s="115">
        <v>1</v>
      </c>
      <c r="H80" s="126">
        <v>1</v>
      </c>
      <c r="I80" s="126"/>
      <c r="J80" s="126"/>
      <c r="K80" s="126"/>
      <c r="L80" s="126"/>
      <c r="M80" s="126"/>
      <c r="N80" s="126"/>
      <c r="O80" s="126"/>
      <c r="P80" s="126"/>
    </row>
    <row r="81" spans="2:16" x14ac:dyDescent="0.25">
      <c r="C81" s="43" t="s">
        <v>169</v>
      </c>
      <c r="D81" s="115">
        <v>1</v>
      </c>
      <c r="E81" s="115">
        <v>1</v>
      </c>
      <c r="F81" s="115">
        <v>1</v>
      </c>
      <c r="G81" s="115">
        <v>1</v>
      </c>
      <c r="H81" s="126">
        <v>1</v>
      </c>
      <c r="I81" s="126"/>
      <c r="J81" s="126"/>
      <c r="K81" s="126"/>
      <c r="L81" s="126"/>
      <c r="M81" s="126"/>
      <c r="N81" s="126"/>
      <c r="O81" s="126"/>
      <c r="P81" s="126"/>
    </row>
    <row r="82" spans="2:16" x14ac:dyDescent="0.25">
      <c r="B82" s="35" t="s">
        <v>71</v>
      </c>
      <c r="C82" s="43" t="s">
        <v>166</v>
      </c>
      <c r="D82" s="114">
        <v>1</v>
      </c>
      <c r="E82" s="114">
        <v>1</v>
      </c>
      <c r="F82" s="114">
        <v>1</v>
      </c>
      <c r="G82" s="114">
        <v>1</v>
      </c>
      <c r="H82" s="126">
        <v>1</v>
      </c>
      <c r="I82" s="126"/>
      <c r="J82" s="126"/>
      <c r="K82" s="126"/>
      <c r="L82" s="126"/>
      <c r="M82" s="126"/>
      <c r="N82" s="126"/>
      <c r="O82" s="126"/>
      <c r="P82" s="126"/>
    </row>
    <row r="83" spans="2:16" x14ac:dyDescent="0.25">
      <c r="C83" s="43" t="s">
        <v>167</v>
      </c>
      <c r="D83" s="115">
        <v>1</v>
      </c>
      <c r="E83" s="115">
        <v>2.2799999999999998</v>
      </c>
      <c r="F83" s="115">
        <v>1</v>
      </c>
      <c r="G83" s="115">
        <v>1</v>
      </c>
      <c r="H83" s="126">
        <v>1</v>
      </c>
      <c r="I83" s="126"/>
      <c r="J83" s="126"/>
      <c r="K83" s="126"/>
      <c r="L83" s="126"/>
      <c r="M83" s="126"/>
      <c r="N83" s="126"/>
      <c r="O83" s="126"/>
      <c r="P83" s="126"/>
    </row>
    <row r="84" spans="2:16" x14ac:dyDescent="0.25">
      <c r="C84" s="43" t="s">
        <v>168</v>
      </c>
      <c r="D84" s="115">
        <v>1</v>
      </c>
      <c r="E84" s="115">
        <v>4.62</v>
      </c>
      <c r="F84" s="115">
        <v>1</v>
      </c>
      <c r="G84" s="115">
        <v>1</v>
      </c>
      <c r="H84" s="126">
        <v>1</v>
      </c>
      <c r="I84" s="126"/>
      <c r="J84" s="126"/>
      <c r="K84" s="126"/>
      <c r="L84" s="126"/>
      <c r="M84" s="126"/>
      <c r="N84" s="126"/>
      <c r="O84" s="126"/>
      <c r="P84" s="126"/>
    </row>
    <row r="85" spans="2:16" x14ac:dyDescent="0.25">
      <c r="C85" s="43" t="s">
        <v>169</v>
      </c>
      <c r="D85" s="115">
        <v>1</v>
      </c>
      <c r="E85" s="115">
        <v>10.53</v>
      </c>
      <c r="F85" s="115">
        <v>1.47</v>
      </c>
      <c r="G85" s="115">
        <v>2.57</v>
      </c>
      <c r="H85" s="126">
        <v>1</v>
      </c>
      <c r="I85" s="126"/>
      <c r="J85" s="126"/>
      <c r="K85" s="126"/>
      <c r="L85" s="126"/>
      <c r="M85" s="126"/>
      <c r="N85" s="126"/>
      <c r="O85" s="126"/>
      <c r="P85" s="126"/>
    </row>
    <row r="86" spans="2:16" x14ac:dyDescent="0.25">
      <c r="B86" s="35" t="s">
        <v>16</v>
      </c>
      <c r="C86" s="43" t="s">
        <v>166</v>
      </c>
      <c r="D86" s="114">
        <v>1</v>
      </c>
      <c r="E86" s="114">
        <v>1</v>
      </c>
      <c r="F86" s="114">
        <v>1</v>
      </c>
      <c r="G86" s="114">
        <v>1</v>
      </c>
      <c r="H86" s="126">
        <v>1</v>
      </c>
      <c r="I86" s="126"/>
      <c r="J86" s="126"/>
      <c r="K86" s="126"/>
      <c r="L86" s="126"/>
      <c r="M86" s="126"/>
      <c r="N86" s="126"/>
      <c r="O86" s="126"/>
      <c r="P86" s="126"/>
    </row>
    <row r="87" spans="2:16" x14ac:dyDescent="0.25">
      <c r="C87" s="43" t="s">
        <v>167</v>
      </c>
      <c r="D87" s="115">
        <v>1</v>
      </c>
      <c r="E87" s="115">
        <v>1.66</v>
      </c>
      <c r="F87" s="115">
        <v>1</v>
      </c>
      <c r="G87" s="115">
        <v>1</v>
      </c>
      <c r="H87" s="126">
        <v>1</v>
      </c>
      <c r="I87" s="126"/>
      <c r="J87" s="126"/>
      <c r="K87" s="126"/>
      <c r="L87" s="126"/>
      <c r="M87" s="126"/>
      <c r="N87" s="126"/>
      <c r="O87" s="126"/>
      <c r="P87" s="126"/>
    </row>
    <row r="88" spans="2:16" x14ac:dyDescent="0.25">
      <c r="C88" s="43" t="s">
        <v>168</v>
      </c>
      <c r="D88" s="115">
        <v>1</v>
      </c>
      <c r="E88" s="115">
        <v>2.5</v>
      </c>
      <c r="F88" s="115">
        <v>1</v>
      </c>
      <c r="G88" s="115">
        <v>1</v>
      </c>
      <c r="H88" s="126">
        <v>1</v>
      </c>
      <c r="I88" s="126"/>
      <c r="J88" s="126"/>
      <c r="K88" s="126"/>
      <c r="L88" s="126"/>
      <c r="M88" s="126"/>
      <c r="N88" s="126"/>
      <c r="O88" s="126"/>
      <c r="P88" s="126"/>
    </row>
    <row r="89" spans="2:16" x14ac:dyDescent="0.25">
      <c r="C89" s="43" t="s">
        <v>169</v>
      </c>
      <c r="D89" s="115">
        <v>1</v>
      </c>
      <c r="E89" s="115">
        <v>14.97</v>
      </c>
      <c r="F89" s="115">
        <v>1.92</v>
      </c>
      <c r="G89" s="115">
        <v>1.92</v>
      </c>
      <c r="H89" s="126">
        <v>1</v>
      </c>
      <c r="I89" s="126"/>
      <c r="J89" s="126"/>
      <c r="K89" s="126"/>
      <c r="L89" s="126"/>
      <c r="M89" s="126"/>
      <c r="N89" s="126"/>
      <c r="O89" s="126"/>
      <c r="P89" s="126"/>
    </row>
    <row r="90" spans="2:16" x14ac:dyDescent="0.25">
      <c r="B90" s="35" t="s">
        <v>18</v>
      </c>
      <c r="C90" s="43" t="s">
        <v>166</v>
      </c>
      <c r="D90" s="114">
        <v>1</v>
      </c>
      <c r="E90" s="114">
        <v>1</v>
      </c>
      <c r="F90" s="114">
        <v>1</v>
      </c>
      <c r="G90" s="114">
        <v>1</v>
      </c>
      <c r="H90" s="126">
        <v>1</v>
      </c>
      <c r="I90" s="126"/>
      <c r="J90" s="126"/>
      <c r="K90" s="126"/>
      <c r="L90" s="126"/>
      <c r="M90" s="126"/>
      <c r="N90" s="126"/>
      <c r="O90" s="126"/>
      <c r="P90" s="126"/>
    </row>
    <row r="91" spans="2:16" x14ac:dyDescent="0.25">
      <c r="C91" s="43" t="s">
        <v>167</v>
      </c>
      <c r="D91" s="115">
        <v>1</v>
      </c>
      <c r="E91" s="115">
        <v>1.48</v>
      </c>
      <c r="F91" s="115">
        <v>1</v>
      </c>
      <c r="G91" s="115">
        <v>1</v>
      </c>
      <c r="H91" s="126">
        <v>1</v>
      </c>
      <c r="I91" s="126"/>
      <c r="J91" s="126"/>
      <c r="K91" s="126"/>
      <c r="L91" s="126"/>
      <c r="M91" s="126"/>
      <c r="N91" s="126"/>
      <c r="O91" s="126"/>
      <c r="P91" s="126"/>
    </row>
    <row r="92" spans="2:16" x14ac:dyDescent="0.25">
      <c r="C92" s="43" t="s">
        <v>168</v>
      </c>
      <c r="D92" s="115">
        <v>1</v>
      </c>
      <c r="E92" s="115">
        <v>2.84</v>
      </c>
      <c r="F92" s="115">
        <v>1</v>
      </c>
      <c r="G92" s="115">
        <v>1</v>
      </c>
      <c r="H92" s="126">
        <v>1</v>
      </c>
      <c r="I92" s="126"/>
      <c r="J92" s="126"/>
      <c r="K92" s="126"/>
      <c r="L92" s="126"/>
      <c r="M92" s="126"/>
      <c r="N92" s="126"/>
      <c r="O92" s="126"/>
      <c r="P92" s="126"/>
    </row>
    <row r="93" spans="2:16" x14ac:dyDescent="0.25">
      <c r="C93" s="43" t="s">
        <v>169</v>
      </c>
      <c r="D93" s="115">
        <v>1</v>
      </c>
      <c r="E93" s="115">
        <v>14.4</v>
      </c>
      <c r="F93" s="115">
        <v>3.69</v>
      </c>
      <c r="G93" s="115">
        <v>3.69</v>
      </c>
      <c r="H93" s="126">
        <v>1</v>
      </c>
      <c r="I93" s="126"/>
      <c r="J93" s="126"/>
      <c r="K93" s="126"/>
      <c r="L93" s="126"/>
      <c r="M93" s="126"/>
      <c r="N93" s="126"/>
      <c r="O93" s="126"/>
      <c r="P93" s="126"/>
    </row>
    <row r="94" spans="2:16" x14ac:dyDescent="0.25">
      <c r="B94" s="35" t="s">
        <v>17</v>
      </c>
      <c r="C94" s="43" t="s">
        <v>166</v>
      </c>
      <c r="D94" s="114">
        <v>1</v>
      </c>
      <c r="E94" s="114">
        <v>1</v>
      </c>
      <c r="F94" s="114">
        <v>1</v>
      </c>
      <c r="G94" s="114">
        <v>1</v>
      </c>
      <c r="H94" s="126">
        <v>1</v>
      </c>
      <c r="I94" s="126"/>
      <c r="J94" s="126"/>
      <c r="K94" s="126"/>
      <c r="L94" s="126"/>
      <c r="M94" s="126"/>
      <c r="N94" s="126"/>
      <c r="O94" s="126"/>
      <c r="P94" s="126"/>
    </row>
    <row r="95" spans="2:16" x14ac:dyDescent="0.25">
      <c r="C95" s="43" t="s">
        <v>167</v>
      </c>
      <c r="D95" s="115">
        <v>1</v>
      </c>
      <c r="E95" s="115">
        <v>1.48</v>
      </c>
      <c r="F95" s="115">
        <v>1</v>
      </c>
      <c r="G95" s="115">
        <v>1</v>
      </c>
      <c r="H95" s="126">
        <v>1</v>
      </c>
      <c r="I95" s="126"/>
      <c r="J95" s="126"/>
      <c r="K95" s="126"/>
      <c r="L95" s="126"/>
      <c r="M95" s="126"/>
      <c r="N95" s="126"/>
      <c r="O95" s="126"/>
      <c r="P95" s="126"/>
    </row>
    <row r="96" spans="2:16" x14ac:dyDescent="0.25">
      <c r="C96" s="43" t="s">
        <v>168</v>
      </c>
      <c r="D96" s="115">
        <v>1</v>
      </c>
      <c r="E96" s="115">
        <v>2.84</v>
      </c>
      <c r="F96" s="115">
        <v>1</v>
      </c>
      <c r="G96" s="115">
        <v>1</v>
      </c>
      <c r="H96" s="126">
        <v>1</v>
      </c>
      <c r="I96" s="126"/>
      <c r="J96" s="126"/>
      <c r="K96" s="126"/>
      <c r="L96" s="126"/>
      <c r="M96" s="126"/>
      <c r="N96" s="126"/>
      <c r="O96" s="126"/>
      <c r="P96" s="126"/>
    </row>
    <row r="97" spans="1:16" x14ac:dyDescent="0.25">
      <c r="C97" s="43" t="s">
        <v>169</v>
      </c>
      <c r="D97" s="115">
        <v>1</v>
      </c>
      <c r="E97" s="115">
        <v>14.4</v>
      </c>
      <c r="F97" s="115">
        <v>3.69</v>
      </c>
      <c r="G97" s="115">
        <v>3.69</v>
      </c>
      <c r="H97" s="126">
        <v>1</v>
      </c>
      <c r="I97" s="126"/>
      <c r="J97" s="126"/>
      <c r="K97" s="126"/>
      <c r="L97" s="126"/>
      <c r="M97" s="126"/>
      <c r="N97" s="126"/>
      <c r="O97" s="126"/>
      <c r="P97" s="126"/>
    </row>
    <row r="98" spans="1:16" x14ac:dyDescent="0.25">
      <c r="B98" s="35" t="s">
        <v>20</v>
      </c>
      <c r="C98" s="43" t="s">
        <v>166</v>
      </c>
      <c r="D98" s="114">
        <v>1</v>
      </c>
      <c r="E98" s="114">
        <v>1</v>
      </c>
      <c r="F98" s="114">
        <v>1</v>
      </c>
      <c r="G98" s="114">
        <v>1</v>
      </c>
      <c r="H98" s="126">
        <v>1</v>
      </c>
      <c r="I98" s="126"/>
      <c r="J98" s="126"/>
      <c r="K98" s="126"/>
      <c r="L98" s="126"/>
      <c r="M98" s="126"/>
      <c r="N98" s="126"/>
      <c r="O98" s="126"/>
      <c r="P98" s="126"/>
    </row>
    <row r="99" spans="1:16" x14ac:dyDescent="0.25">
      <c r="C99" s="43" t="s">
        <v>167</v>
      </c>
      <c r="D99" s="115">
        <v>1</v>
      </c>
      <c r="E99" s="115">
        <v>1.48</v>
      </c>
      <c r="F99" s="115">
        <v>1</v>
      </c>
      <c r="G99" s="115">
        <v>1</v>
      </c>
      <c r="H99" s="126">
        <v>1</v>
      </c>
      <c r="I99" s="126"/>
      <c r="J99" s="126"/>
      <c r="K99" s="126"/>
      <c r="L99" s="126"/>
      <c r="M99" s="126"/>
      <c r="N99" s="126"/>
      <c r="O99" s="126"/>
      <c r="P99" s="126"/>
    </row>
    <row r="100" spans="1:16" x14ac:dyDescent="0.25">
      <c r="C100" s="43" t="s">
        <v>168</v>
      </c>
      <c r="D100" s="115">
        <v>1</v>
      </c>
      <c r="E100" s="115">
        <v>2.84</v>
      </c>
      <c r="F100" s="115">
        <v>1</v>
      </c>
      <c r="G100" s="115">
        <v>1</v>
      </c>
      <c r="H100" s="126">
        <v>1</v>
      </c>
      <c r="I100" s="126"/>
      <c r="J100" s="126"/>
      <c r="K100" s="126"/>
      <c r="L100" s="126"/>
      <c r="M100" s="126"/>
      <c r="N100" s="126"/>
      <c r="O100" s="126"/>
      <c r="P100" s="126"/>
    </row>
    <row r="101" spans="1:16" x14ac:dyDescent="0.25">
      <c r="C101" s="43" t="s">
        <v>169</v>
      </c>
      <c r="D101" s="115">
        <v>1</v>
      </c>
      <c r="E101" s="115">
        <v>14.4</v>
      </c>
      <c r="F101" s="115">
        <v>3.69</v>
      </c>
      <c r="G101" s="115">
        <v>3.69</v>
      </c>
      <c r="H101" s="126">
        <v>1</v>
      </c>
      <c r="I101" s="126"/>
      <c r="J101" s="126"/>
      <c r="K101" s="126"/>
      <c r="L101" s="126"/>
      <c r="M101" s="126"/>
      <c r="N101" s="126"/>
      <c r="O101" s="126"/>
      <c r="P101" s="126"/>
    </row>
    <row r="103" spans="1:16" s="106" customFormat="1" ht="13" x14ac:dyDescent="0.3">
      <c r="A103" s="105" t="s">
        <v>247</v>
      </c>
    </row>
    <row r="104" spans="1:16" s="36" customFormat="1" ht="26" x14ac:dyDescent="0.3">
      <c r="A104" s="129" t="s">
        <v>71</v>
      </c>
      <c r="B104" s="134" t="s">
        <v>169</v>
      </c>
      <c r="C104" s="131" t="s">
        <v>246</v>
      </c>
      <c r="D104" s="109" t="s">
        <v>1</v>
      </c>
      <c r="E104" s="109" t="s">
        <v>2</v>
      </c>
      <c r="F104" s="109" t="s">
        <v>3</v>
      </c>
      <c r="G104" s="109" t="s">
        <v>4</v>
      </c>
      <c r="H104" s="132" t="s">
        <v>5</v>
      </c>
      <c r="I104" s="128"/>
      <c r="J104" s="128"/>
      <c r="K104" s="128"/>
      <c r="L104" s="128"/>
      <c r="M104" s="128"/>
      <c r="N104" s="128"/>
      <c r="O104" s="128"/>
      <c r="P104" s="128"/>
    </row>
    <row r="105" spans="1:16" ht="13" x14ac:dyDescent="0.3">
      <c r="A105" s="40"/>
      <c r="B105" s="36"/>
      <c r="C105" s="43" t="s">
        <v>166</v>
      </c>
      <c r="D105" s="114">
        <v>1</v>
      </c>
      <c r="E105" s="114">
        <v>1</v>
      </c>
      <c r="F105" s="114">
        <v>1</v>
      </c>
      <c r="G105" s="114">
        <v>1</v>
      </c>
      <c r="H105" s="126">
        <v>1</v>
      </c>
      <c r="I105" s="126"/>
      <c r="J105" s="126"/>
      <c r="K105" s="126"/>
      <c r="L105" s="126"/>
      <c r="M105" s="126"/>
      <c r="N105" s="126"/>
      <c r="O105" s="126"/>
      <c r="P105" s="126"/>
    </row>
    <row r="106" spans="1:16" x14ac:dyDescent="0.25">
      <c r="C106" s="43" t="s">
        <v>167</v>
      </c>
      <c r="D106" s="115">
        <v>1.26</v>
      </c>
      <c r="E106" s="115">
        <v>1.26</v>
      </c>
      <c r="F106" s="115">
        <v>1</v>
      </c>
      <c r="G106" s="115">
        <v>1</v>
      </c>
      <c r="H106" s="126">
        <v>1</v>
      </c>
      <c r="I106" s="126"/>
      <c r="J106" s="126"/>
      <c r="K106" s="126"/>
      <c r="L106" s="126"/>
      <c r="M106" s="126"/>
      <c r="N106" s="126"/>
      <c r="O106" s="126"/>
      <c r="P106" s="126"/>
    </row>
    <row r="107" spans="1:16" x14ac:dyDescent="0.25">
      <c r="C107" s="43" t="s">
        <v>168</v>
      </c>
      <c r="D107" s="115">
        <v>1.68</v>
      </c>
      <c r="E107" s="115">
        <v>1.68</v>
      </c>
      <c r="F107" s="115">
        <v>1</v>
      </c>
      <c r="G107" s="115">
        <v>1</v>
      </c>
      <c r="H107" s="126">
        <v>1</v>
      </c>
      <c r="I107" s="126"/>
      <c r="J107" s="126"/>
      <c r="K107" s="126"/>
      <c r="L107" s="126"/>
      <c r="M107" s="126"/>
      <c r="N107" s="126"/>
      <c r="O107" s="126"/>
      <c r="P107" s="126"/>
    </row>
    <row r="108" spans="1:16" x14ac:dyDescent="0.25">
      <c r="C108" s="43" t="s">
        <v>169</v>
      </c>
      <c r="D108" s="115">
        <v>2.65</v>
      </c>
      <c r="E108" s="115">
        <v>2.65</v>
      </c>
      <c r="F108" s="115">
        <v>2.0699999999999998</v>
      </c>
      <c r="G108" s="115">
        <v>2.0699999999999998</v>
      </c>
      <c r="H108" s="126">
        <v>1</v>
      </c>
      <c r="I108" s="126"/>
      <c r="J108" s="126"/>
      <c r="K108" s="126"/>
      <c r="L108" s="126"/>
      <c r="M108" s="126"/>
      <c r="N108" s="126"/>
      <c r="O108" s="126"/>
      <c r="P108" s="126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G20"/>
  <sheetViews>
    <sheetView zoomScale="70" zoomScaleNormal="70" workbookViewId="0">
      <selection activeCell="B3" sqref="B3"/>
    </sheetView>
  </sheetViews>
  <sheetFormatPr defaultColWidth="12.81640625" defaultRowHeight="12.5" x14ac:dyDescent="0.25"/>
  <cols>
    <col min="1" max="1" width="25.81640625" style="35" customWidth="1"/>
    <col min="2" max="2" width="44.453125" style="35" customWidth="1"/>
    <col min="3" max="3" width="17.81640625" style="35" customWidth="1"/>
    <col min="4" max="4" width="17.54296875" style="35" customWidth="1"/>
    <col min="5" max="5" width="17.1796875" style="35" customWidth="1"/>
    <col min="6" max="6" width="15" style="35" customWidth="1"/>
    <col min="7" max="7" width="13.6328125" style="35" customWidth="1"/>
    <col min="8" max="16384" width="12.81640625" style="35"/>
  </cols>
  <sheetData>
    <row r="1" spans="1:7" s="106" customFormat="1" ht="14.25" customHeight="1" x14ac:dyDescent="0.3">
      <c r="A1" s="105" t="s">
        <v>248</v>
      </c>
    </row>
    <row r="2" spans="1:7" ht="14.25" customHeight="1" x14ac:dyDescent="0.3">
      <c r="A2" s="133" t="s">
        <v>25</v>
      </c>
      <c r="B2" s="127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1" t="s">
        <v>249</v>
      </c>
      <c r="C3" s="115" t="s">
        <v>250</v>
      </c>
      <c r="D3" s="115">
        <v>45</v>
      </c>
      <c r="E3" s="115">
        <v>361.6</v>
      </c>
      <c r="F3" s="115">
        <v>174.7</v>
      </c>
      <c r="G3" s="115">
        <v>174.7</v>
      </c>
    </row>
    <row r="4" spans="1:7" ht="14.25" customHeight="1" x14ac:dyDescent="0.3">
      <c r="A4" s="40"/>
      <c r="B4" s="125" t="s">
        <v>251</v>
      </c>
      <c r="C4" s="115">
        <v>1.0249999999999999</v>
      </c>
      <c r="D4" s="115">
        <v>1.0249999999999999</v>
      </c>
      <c r="E4" s="115">
        <v>1.0249999999999999</v>
      </c>
      <c r="F4" s="115">
        <v>1.0249999999999999</v>
      </c>
      <c r="G4" s="115">
        <v>1.0249999999999999</v>
      </c>
    </row>
    <row r="5" spans="1:7" ht="14.25" customHeight="1" x14ac:dyDescent="0.3">
      <c r="A5" s="110" t="s">
        <v>252</v>
      </c>
    </row>
    <row r="6" spans="1:7" ht="14.25" customHeight="1" x14ac:dyDescent="0.25">
      <c r="B6" s="125" t="s">
        <v>58</v>
      </c>
      <c r="C6" s="115">
        <v>1</v>
      </c>
      <c r="D6" s="115">
        <v>1</v>
      </c>
      <c r="E6" s="115">
        <v>0.89</v>
      </c>
      <c r="F6" s="115">
        <v>0.89</v>
      </c>
      <c r="G6" s="115">
        <v>1</v>
      </c>
    </row>
    <row r="7" spans="1:7" ht="14.25" customHeight="1" x14ac:dyDescent="0.25">
      <c r="B7" s="125" t="s">
        <v>136</v>
      </c>
      <c r="C7" s="115">
        <v>1</v>
      </c>
      <c r="D7" s="115">
        <v>1</v>
      </c>
      <c r="E7" s="115">
        <v>0.89</v>
      </c>
      <c r="F7" s="115">
        <v>0.89</v>
      </c>
      <c r="G7" s="115">
        <v>1</v>
      </c>
    </row>
    <row r="8" spans="1:7" ht="14.25" customHeight="1" x14ac:dyDescent="0.25">
      <c r="B8" s="125" t="s">
        <v>60</v>
      </c>
      <c r="C8" s="115">
        <v>1</v>
      </c>
      <c r="D8" s="115">
        <v>1</v>
      </c>
      <c r="E8" s="115">
        <v>1</v>
      </c>
      <c r="F8" s="115">
        <v>1</v>
      </c>
      <c r="G8" s="115">
        <v>1</v>
      </c>
    </row>
    <row r="9" spans="1:7" ht="14.25" customHeight="1" x14ac:dyDescent="0.25">
      <c r="B9" s="125"/>
      <c r="C9" s="125"/>
      <c r="D9" s="125"/>
      <c r="E9" s="125"/>
      <c r="F9" s="125"/>
      <c r="G9" s="125"/>
    </row>
    <row r="10" spans="1:7" s="106" customFormat="1" ht="14.25" customHeight="1" x14ac:dyDescent="0.3">
      <c r="A10" s="105" t="s">
        <v>253</v>
      </c>
    </row>
    <row r="11" spans="1:7" ht="14.25" customHeight="1" x14ac:dyDescent="0.3">
      <c r="A11" s="110"/>
      <c r="B11" s="121" t="s">
        <v>195</v>
      </c>
      <c r="C11" s="115">
        <v>1.5</v>
      </c>
      <c r="D11" s="115">
        <v>1.39</v>
      </c>
      <c r="E11" s="115">
        <v>1</v>
      </c>
      <c r="F11" s="115">
        <v>1</v>
      </c>
      <c r="G11" s="115">
        <v>1</v>
      </c>
    </row>
    <row r="12" spans="1:7" ht="14.25" customHeight="1" x14ac:dyDescent="0.3">
      <c r="A12" s="110"/>
      <c r="B12" s="121"/>
    </row>
    <row r="13" spans="1:7" s="106" customFormat="1" ht="14.25" customHeight="1" x14ac:dyDescent="0.3">
      <c r="A13" s="105" t="s">
        <v>254</v>
      </c>
    </row>
    <row r="14" spans="1:7" ht="14.25" customHeight="1" x14ac:dyDescent="0.3">
      <c r="A14" s="133" t="s">
        <v>239</v>
      </c>
      <c r="B14" s="125" t="s">
        <v>255</v>
      </c>
      <c r="C14" s="115">
        <v>1.0249999999999999</v>
      </c>
      <c r="D14" s="115">
        <v>1.0249999999999999</v>
      </c>
      <c r="E14" s="115">
        <v>1.0249999999999999</v>
      </c>
      <c r="F14" s="115">
        <v>1.0249999999999999</v>
      </c>
      <c r="G14" s="115">
        <v>1.0249999999999999</v>
      </c>
    </row>
    <row r="15" spans="1:7" ht="14.25" customHeight="1" x14ac:dyDescent="0.3">
      <c r="A15" s="40"/>
      <c r="B15" s="125" t="s">
        <v>256</v>
      </c>
      <c r="C15" s="115">
        <v>1.0249999999999999</v>
      </c>
      <c r="D15" s="115">
        <v>1.0249999999999999</v>
      </c>
      <c r="E15" s="115">
        <v>1.0249999999999999</v>
      </c>
      <c r="F15" s="115">
        <v>1.0249999999999999</v>
      </c>
      <c r="G15" s="115">
        <v>1.0249999999999999</v>
      </c>
    </row>
    <row r="16" spans="1:7" ht="14.25" customHeight="1" x14ac:dyDescent="0.3">
      <c r="A16" s="133" t="s">
        <v>70</v>
      </c>
      <c r="B16" s="121" t="s">
        <v>257</v>
      </c>
      <c r="C16" s="115">
        <v>1</v>
      </c>
      <c r="D16" s="115">
        <v>1</v>
      </c>
      <c r="E16" s="115">
        <v>1</v>
      </c>
      <c r="F16" s="115">
        <v>1</v>
      </c>
      <c r="G16" s="115">
        <v>1</v>
      </c>
    </row>
    <row r="17" spans="1:6" ht="14.25" customHeight="1" x14ac:dyDescent="0.25"/>
    <row r="18" spans="1:6" s="106" customFormat="1" ht="14.25" customHeight="1" x14ac:dyDescent="0.3">
      <c r="A18" s="105" t="s">
        <v>258</v>
      </c>
    </row>
    <row r="19" spans="1:6" s="110" customFormat="1" ht="14.25" customHeight="1" x14ac:dyDescent="0.3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21" t="s">
        <v>197</v>
      </c>
      <c r="C20" s="115">
        <v>1.52</v>
      </c>
      <c r="D20" s="115">
        <v>1</v>
      </c>
      <c r="E20" s="115">
        <v>1</v>
      </c>
      <c r="F20" s="115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20"/>
  <sheetViews>
    <sheetView workbookViewId="0">
      <selection activeCell="B3" sqref="B3"/>
    </sheetView>
  </sheetViews>
  <sheetFormatPr defaultColWidth="16.08984375" defaultRowHeight="15.75" customHeight="1" x14ac:dyDescent="0.25"/>
  <cols>
    <col min="1" max="1" width="52.1796875" style="35" customWidth="1"/>
    <col min="2" max="6" width="16.08984375" style="35"/>
    <col min="7" max="7" width="17.1796875" style="35" customWidth="1"/>
    <col min="8" max="8" width="16.08984375" style="35" customWidth="1"/>
    <col min="9" max="16384" width="16.08984375" style="35"/>
  </cols>
  <sheetData>
    <row r="1" spans="1:6" ht="15.75" customHeight="1" x14ac:dyDescent="0.3">
      <c r="A1" s="127" t="s">
        <v>69</v>
      </c>
      <c r="B1" s="40"/>
      <c r="C1" s="40" t="s">
        <v>9</v>
      </c>
      <c r="D1" s="40" t="s">
        <v>12</v>
      </c>
      <c r="E1" s="40" t="s">
        <v>11</v>
      </c>
      <c r="F1" s="127" t="s">
        <v>26</v>
      </c>
    </row>
    <row r="2" spans="1:6" ht="15.75" customHeight="1" x14ac:dyDescent="0.25">
      <c r="A2" s="92" t="s">
        <v>29</v>
      </c>
      <c r="B2" s="92" t="s">
        <v>259</v>
      </c>
      <c r="C2" s="115">
        <v>0.21</v>
      </c>
      <c r="D2" s="115">
        <v>0.21</v>
      </c>
      <c r="E2" s="115">
        <v>0</v>
      </c>
      <c r="F2" s="115">
        <v>0</v>
      </c>
    </row>
    <row r="3" spans="1:6" ht="15.75" customHeight="1" x14ac:dyDescent="0.25">
      <c r="A3" s="92"/>
      <c r="B3" s="92" t="s">
        <v>260</v>
      </c>
      <c r="C3" s="115">
        <v>1</v>
      </c>
      <c r="D3" s="115">
        <v>1</v>
      </c>
      <c r="E3" s="115">
        <v>1</v>
      </c>
      <c r="F3" s="115">
        <v>1</v>
      </c>
    </row>
    <row r="4" spans="1:6" ht="15.75" customHeight="1" x14ac:dyDescent="0.25">
      <c r="A4" s="92" t="s">
        <v>187</v>
      </c>
      <c r="B4" s="92" t="s">
        <v>259</v>
      </c>
      <c r="C4" s="115">
        <v>0.15</v>
      </c>
      <c r="D4" s="115">
        <v>0.15</v>
      </c>
      <c r="E4" s="115">
        <v>0</v>
      </c>
      <c r="F4" s="115">
        <v>0</v>
      </c>
    </row>
    <row r="5" spans="1:6" ht="15.75" customHeight="1" x14ac:dyDescent="0.25">
      <c r="A5" s="92"/>
      <c r="B5" s="92" t="s">
        <v>260</v>
      </c>
      <c r="C5" s="115">
        <v>1</v>
      </c>
      <c r="D5" s="115">
        <v>1</v>
      </c>
      <c r="E5" s="115">
        <v>1</v>
      </c>
      <c r="F5" s="115">
        <v>1</v>
      </c>
    </row>
    <row r="6" spans="1:6" ht="15.75" customHeight="1" x14ac:dyDescent="0.25">
      <c r="A6" s="92" t="s">
        <v>208</v>
      </c>
      <c r="B6" s="92" t="s">
        <v>259</v>
      </c>
      <c r="C6" s="115">
        <v>0.15</v>
      </c>
      <c r="D6" s="115">
        <v>0.15</v>
      </c>
      <c r="E6" s="115">
        <v>0</v>
      </c>
      <c r="F6" s="115">
        <v>0</v>
      </c>
    </row>
    <row r="7" spans="1:6" ht="15.75" customHeight="1" x14ac:dyDescent="0.25">
      <c r="A7" s="92"/>
      <c r="B7" s="92" t="s">
        <v>260</v>
      </c>
      <c r="C7" s="115">
        <v>1</v>
      </c>
      <c r="D7" s="115">
        <v>1</v>
      </c>
      <c r="E7" s="115">
        <v>1</v>
      </c>
      <c r="F7" s="115">
        <v>1</v>
      </c>
    </row>
    <row r="8" spans="1:6" ht="15.75" customHeight="1" x14ac:dyDescent="0.25">
      <c r="A8" s="92" t="s">
        <v>57</v>
      </c>
      <c r="B8" s="92" t="s">
        <v>259</v>
      </c>
      <c r="C8" s="115">
        <v>0.35</v>
      </c>
      <c r="D8" s="115">
        <v>0.35</v>
      </c>
      <c r="E8" s="115">
        <v>0</v>
      </c>
      <c r="F8" s="115">
        <v>0</v>
      </c>
    </row>
    <row r="9" spans="1:6" ht="15.75" customHeight="1" x14ac:dyDescent="0.25">
      <c r="A9" s="92"/>
      <c r="B9" s="92" t="s">
        <v>260</v>
      </c>
      <c r="C9" s="115">
        <v>1</v>
      </c>
      <c r="D9" s="115">
        <v>1</v>
      </c>
      <c r="E9" s="115">
        <v>0</v>
      </c>
      <c r="F9" s="115">
        <v>0</v>
      </c>
    </row>
    <row r="10" spans="1:6" ht="15.75" customHeight="1" x14ac:dyDescent="0.25">
      <c r="A10" s="92" t="s">
        <v>34</v>
      </c>
      <c r="B10" s="92" t="s">
        <v>259</v>
      </c>
      <c r="C10" s="115">
        <v>0.35</v>
      </c>
      <c r="D10" s="115">
        <v>0.35</v>
      </c>
      <c r="E10" s="115">
        <v>0</v>
      </c>
      <c r="F10" s="115">
        <v>0</v>
      </c>
    </row>
    <row r="11" spans="1:6" ht="15.75" customHeight="1" x14ac:dyDescent="0.25">
      <c r="A11" s="92"/>
      <c r="B11" s="92" t="s">
        <v>260</v>
      </c>
      <c r="C11" s="115">
        <v>1</v>
      </c>
      <c r="D11" s="115">
        <v>1</v>
      </c>
      <c r="E11" s="115">
        <v>0</v>
      </c>
      <c r="F11" s="115">
        <v>0</v>
      </c>
    </row>
    <row r="12" spans="1:6" ht="15.75" customHeight="1" x14ac:dyDescent="0.25">
      <c r="A12" s="92" t="s">
        <v>59</v>
      </c>
      <c r="B12" s="92" t="s">
        <v>259</v>
      </c>
      <c r="C12" s="115">
        <v>0.23</v>
      </c>
      <c r="D12" s="115">
        <v>0.23</v>
      </c>
      <c r="E12" s="115">
        <v>0</v>
      </c>
      <c r="F12" s="115">
        <v>0</v>
      </c>
    </row>
    <row r="13" spans="1:6" ht="15.75" customHeight="1" x14ac:dyDescent="0.25">
      <c r="A13" s="92"/>
      <c r="B13" s="92" t="s">
        <v>260</v>
      </c>
      <c r="C13" s="115">
        <v>1</v>
      </c>
      <c r="D13" s="115">
        <v>1</v>
      </c>
      <c r="E13" s="115">
        <v>1</v>
      </c>
      <c r="F13" s="115">
        <v>1</v>
      </c>
    </row>
    <row r="19" spans="1:1" ht="15.75" customHeight="1" x14ac:dyDescent="0.25">
      <c r="A19" s="92"/>
    </row>
    <row r="20" spans="1:1" ht="15.75" customHeight="1" x14ac:dyDescent="0.25">
      <c r="A20" s="92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28"/>
  <sheetViews>
    <sheetView topLeftCell="G1" workbookViewId="0">
      <selection activeCell="B3" sqref="B3"/>
    </sheetView>
  </sheetViews>
  <sheetFormatPr defaultColWidth="12.81640625" defaultRowHeight="12.5" x14ac:dyDescent="0.25"/>
  <cols>
    <col min="1" max="1" width="22.54296875" style="35" customWidth="1"/>
    <col min="2" max="2" width="58.90625" style="35" bestFit="1" customWidth="1"/>
    <col min="3" max="15" width="15" style="35" customWidth="1"/>
    <col min="16" max="16384" width="12.81640625" style="35"/>
  </cols>
  <sheetData>
    <row r="1" spans="1:15" ht="35.25" customHeight="1" x14ac:dyDescent="0.3">
      <c r="A1" s="40"/>
      <c r="B1" s="40"/>
      <c r="C1" s="109" t="s">
        <v>1</v>
      </c>
      <c r="D1" s="109" t="s">
        <v>2</v>
      </c>
      <c r="E1" s="109" t="s">
        <v>3</v>
      </c>
      <c r="F1" s="109" t="s">
        <v>4</v>
      </c>
      <c r="G1" s="109" t="s">
        <v>5</v>
      </c>
      <c r="H1" s="109" t="s">
        <v>49</v>
      </c>
      <c r="I1" s="109" t="s">
        <v>50</v>
      </c>
      <c r="J1" s="109" t="s">
        <v>51</v>
      </c>
      <c r="K1" s="109" t="s">
        <v>52</v>
      </c>
      <c r="L1" s="109" t="s">
        <v>53</v>
      </c>
      <c r="M1" s="109" t="s">
        <v>54</v>
      </c>
      <c r="N1" s="109" t="s">
        <v>55</v>
      </c>
      <c r="O1" s="109" t="s">
        <v>56</v>
      </c>
    </row>
    <row r="2" spans="1:15" ht="13" x14ac:dyDescent="0.3">
      <c r="A2" s="40" t="s">
        <v>261</v>
      </c>
    </row>
    <row r="3" spans="1:15" x14ac:dyDescent="0.25">
      <c r="B3" s="59" t="s">
        <v>149</v>
      </c>
      <c r="C3" s="115">
        <v>0.53</v>
      </c>
      <c r="D3" s="115">
        <v>0.53</v>
      </c>
      <c r="E3" s="115">
        <v>1</v>
      </c>
      <c r="F3" s="115">
        <v>1</v>
      </c>
      <c r="G3" s="115">
        <v>1</v>
      </c>
      <c r="H3" s="115">
        <v>1</v>
      </c>
      <c r="I3" s="115">
        <v>1</v>
      </c>
      <c r="J3" s="115">
        <v>1</v>
      </c>
      <c r="K3" s="115">
        <v>1</v>
      </c>
      <c r="L3" s="115">
        <v>1</v>
      </c>
      <c r="M3" s="115">
        <v>1</v>
      </c>
      <c r="N3" s="115">
        <v>1</v>
      </c>
      <c r="O3" s="115">
        <v>1</v>
      </c>
    </row>
    <row r="4" spans="1:15" x14ac:dyDescent="0.25">
      <c r="B4" s="59" t="s">
        <v>188</v>
      </c>
      <c r="C4" s="115">
        <v>1</v>
      </c>
      <c r="D4" s="115">
        <v>1</v>
      </c>
      <c r="E4" s="115">
        <v>1</v>
      </c>
      <c r="F4" s="115">
        <v>1</v>
      </c>
      <c r="G4" s="115">
        <v>1</v>
      </c>
      <c r="H4" s="115">
        <v>0.73</v>
      </c>
      <c r="I4" s="115">
        <v>0.73</v>
      </c>
      <c r="J4" s="115">
        <v>0.73</v>
      </c>
      <c r="K4" s="115">
        <v>0.73</v>
      </c>
      <c r="L4" s="115">
        <v>1</v>
      </c>
      <c r="M4" s="115">
        <v>1</v>
      </c>
      <c r="N4" s="115">
        <v>1</v>
      </c>
      <c r="O4" s="115">
        <v>1</v>
      </c>
    </row>
    <row r="5" spans="1:15" x14ac:dyDescent="0.25">
      <c r="B5" s="59" t="s">
        <v>207</v>
      </c>
      <c r="C5" s="115">
        <v>1</v>
      </c>
      <c r="D5" s="115">
        <v>1</v>
      </c>
      <c r="E5" s="115">
        <v>1</v>
      </c>
      <c r="F5" s="115">
        <v>1</v>
      </c>
      <c r="G5" s="115">
        <v>1</v>
      </c>
      <c r="H5" s="115">
        <v>0.73</v>
      </c>
      <c r="I5" s="115">
        <v>0.73</v>
      </c>
      <c r="J5" s="115">
        <v>0.73</v>
      </c>
      <c r="K5" s="115">
        <v>0.73</v>
      </c>
      <c r="L5" s="115">
        <v>1</v>
      </c>
      <c r="M5" s="115">
        <v>1</v>
      </c>
      <c r="N5" s="115">
        <v>1</v>
      </c>
      <c r="O5" s="115">
        <v>1</v>
      </c>
    </row>
    <row r="6" spans="1:15" x14ac:dyDescent="0.25">
      <c r="B6" s="59" t="s">
        <v>189</v>
      </c>
      <c r="C6" s="115">
        <v>1</v>
      </c>
      <c r="D6" s="115">
        <v>1</v>
      </c>
      <c r="E6" s="115">
        <v>1</v>
      </c>
      <c r="F6" s="115">
        <v>1</v>
      </c>
      <c r="G6" s="115">
        <v>1</v>
      </c>
      <c r="H6" s="115">
        <v>0.73</v>
      </c>
      <c r="I6" s="115">
        <v>0.73</v>
      </c>
      <c r="J6" s="115">
        <v>0.73</v>
      </c>
      <c r="K6" s="115">
        <v>0.73</v>
      </c>
      <c r="L6" s="115">
        <v>1</v>
      </c>
      <c r="M6" s="115">
        <v>1</v>
      </c>
      <c r="N6" s="115">
        <v>1</v>
      </c>
      <c r="O6" s="115">
        <v>1</v>
      </c>
    </row>
    <row r="7" spans="1:15" x14ac:dyDescent="0.25">
      <c r="B7" s="59" t="s">
        <v>190</v>
      </c>
      <c r="C7" s="115">
        <v>1</v>
      </c>
      <c r="D7" s="115">
        <v>1</v>
      </c>
      <c r="E7" s="115">
        <v>1</v>
      </c>
      <c r="F7" s="115">
        <v>1</v>
      </c>
      <c r="G7" s="115">
        <v>1</v>
      </c>
      <c r="H7" s="115">
        <v>0.73</v>
      </c>
      <c r="I7" s="115">
        <v>0.73</v>
      </c>
      <c r="J7" s="115">
        <v>0.73</v>
      </c>
      <c r="K7" s="115">
        <v>0.73</v>
      </c>
      <c r="L7" s="115">
        <v>1</v>
      </c>
      <c r="M7" s="115">
        <v>1</v>
      </c>
      <c r="N7" s="115">
        <v>1</v>
      </c>
      <c r="O7" s="115">
        <v>1</v>
      </c>
    </row>
    <row r="8" spans="1:15" x14ac:dyDescent="0.25">
      <c r="B8" s="92" t="s">
        <v>187</v>
      </c>
      <c r="C8" s="115">
        <v>1</v>
      </c>
      <c r="D8" s="115">
        <v>1</v>
      </c>
      <c r="E8" s="115">
        <v>1</v>
      </c>
      <c r="F8" s="115">
        <v>1</v>
      </c>
      <c r="G8" s="115">
        <v>1</v>
      </c>
      <c r="H8" s="115">
        <v>1</v>
      </c>
      <c r="I8" s="115">
        <v>1</v>
      </c>
      <c r="J8" s="115">
        <v>1</v>
      </c>
      <c r="K8" s="115">
        <v>1</v>
      </c>
      <c r="L8" s="115">
        <v>0.33</v>
      </c>
      <c r="M8" s="115">
        <v>0.33</v>
      </c>
      <c r="N8" s="115">
        <v>0.33</v>
      </c>
      <c r="O8" s="115">
        <v>0.33</v>
      </c>
    </row>
    <row r="9" spans="1:15" x14ac:dyDescent="0.25">
      <c r="B9" s="92" t="s">
        <v>208</v>
      </c>
      <c r="C9" s="115">
        <v>1</v>
      </c>
      <c r="D9" s="115">
        <v>1</v>
      </c>
      <c r="E9" s="115">
        <v>1</v>
      </c>
      <c r="F9" s="115">
        <v>1</v>
      </c>
      <c r="G9" s="115">
        <v>1</v>
      </c>
      <c r="H9" s="115">
        <v>1</v>
      </c>
      <c r="I9" s="115">
        <v>1</v>
      </c>
      <c r="J9" s="115">
        <v>1</v>
      </c>
      <c r="K9" s="115">
        <v>1</v>
      </c>
      <c r="L9" s="115">
        <v>0.33</v>
      </c>
      <c r="M9" s="115">
        <v>0.33</v>
      </c>
      <c r="N9" s="115">
        <v>0.33</v>
      </c>
      <c r="O9" s="115">
        <v>0.33</v>
      </c>
    </row>
    <row r="10" spans="1:15" x14ac:dyDescent="0.25">
      <c r="B10" s="59" t="s">
        <v>57</v>
      </c>
      <c r="C10" s="115">
        <v>1</v>
      </c>
      <c r="D10" s="115">
        <v>1</v>
      </c>
      <c r="E10" s="115">
        <v>1</v>
      </c>
      <c r="F10" s="115">
        <v>1</v>
      </c>
      <c r="G10" s="115">
        <v>1</v>
      </c>
      <c r="H10" s="115">
        <v>1</v>
      </c>
      <c r="I10" s="115">
        <v>1</v>
      </c>
      <c r="J10" s="115">
        <v>1</v>
      </c>
      <c r="K10" s="115">
        <v>1</v>
      </c>
      <c r="L10" s="115">
        <v>0.83</v>
      </c>
      <c r="M10" s="115">
        <v>0.83</v>
      </c>
      <c r="N10" s="115">
        <v>0.83</v>
      </c>
      <c r="O10" s="115">
        <v>0.83</v>
      </c>
    </row>
    <row r="11" spans="1:15" x14ac:dyDescent="0.25">
      <c r="B11" s="92" t="s">
        <v>136</v>
      </c>
      <c r="C11" s="115">
        <v>1</v>
      </c>
      <c r="D11" s="115">
        <v>1</v>
      </c>
      <c r="E11" s="115">
        <v>0.69</v>
      </c>
      <c r="F11" s="115">
        <v>0.69</v>
      </c>
      <c r="G11" s="115">
        <v>1</v>
      </c>
      <c r="H11" s="115">
        <v>1</v>
      </c>
      <c r="I11" s="115">
        <v>1</v>
      </c>
      <c r="J11" s="115">
        <v>1</v>
      </c>
      <c r="K11" s="115">
        <v>1</v>
      </c>
      <c r="L11" s="115">
        <v>1</v>
      </c>
      <c r="M11" s="115">
        <v>1</v>
      </c>
      <c r="N11" s="115">
        <v>1</v>
      </c>
      <c r="O11" s="115">
        <v>1</v>
      </c>
    </row>
    <row r="12" spans="1:15" x14ac:dyDescent="0.25">
      <c r="B12" s="59" t="s">
        <v>34</v>
      </c>
      <c r="C12" s="115">
        <v>0.83</v>
      </c>
      <c r="D12" s="115">
        <v>0.83</v>
      </c>
      <c r="E12" s="115">
        <v>0.83</v>
      </c>
      <c r="F12" s="115">
        <v>0.83</v>
      </c>
      <c r="G12" s="115">
        <v>0.83</v>
      </c>
      <c r="H12" s="115">
        <v>0.83</v>
      </c>
      <c r="I12" s="115">
        <v>0.83</v>
      </c>
      <c r="J12" s="115">
        <v>0.83</v>
      </c>
      <c r="K12" s="115">
        <v>0.83</v>
      </c>
      <c r="L12" s="115">
        <v>0.83</v>
      </c>
      <c r="M12" s="115">
        <v>0.83</v>
      </c>
      <c r="N12" s="115">
        <v>0.83</v>
      </c>
      <c r="O12" s="115">
        <v>0.83</v>
      </c>
    </row>
    <row r="13" spans="1:15" ht="13" customHeight="1" x14ac:dyDescent="0.25">
      <c r="B13" s="59" t="s">
        <v>137</v>
      </c>
      <c r="C13" s="115">
        <v>1</v>
      </c>
      <c r="D13" s="115">
        <v>1</v>
      </c>
      <c r="E13" s="115">
        <v>0.69</v>
      </c>
      <c r="F13" s="115">
        <v>0.69</v>
      </c>
      <c r="G13" s="115">
        <v>0.69</v>
      </c>
      <c r="H13" s="115">
        <v>1</v>
      </c>
      <c r="I13" s="115">
        <v>1</v>
      </c>
      <c r="J13" s="115">
        <v>1</v>
      </c>
      <c r="K13" s="115">
        <v>1</v>
      </c>
      <c r="L13" s="115">
        <v>1</v>
      </c>
      <c r="M13" s="115">
        <v>1</v>
      </c>
      <c r="N13" s="115">
        <v>1</v>
      </c>
      <c r="O13" s="115">
        <v>1</v>
      </c>
    </row>
    <row r="14" spans="1:15" x14ac:dyDescent="0.25">
      <c r="B14" s="59" t="s">
        <v>59</v>
      </c>
      <c r="C14" s="115">
        <v>1</v>
      </c>
      <c r="D14" s="115">
        <v>1</v>
      </c>
      <c r="E14" s="115">
        <v>1</v>
      </c>
      <c r="F14" s="115">
        <v>1</v>
      </c>
      <c r="G14" s="115">
        <v>1</v>
      </c>
      <c r="H14" s="115">
        <v>1</v>
      </c>
      <c r="I14" s="115">
        <v>1</v>
      </c>
      <c r="J14" s="115">
        <v>1</v>
      </c>
      <c r="K14" s="115">
        <v>1</v>
      </c>
      <c r="L14" s="115">
        <v>0.33</v>
      </c>
      <c r="M14" s="115">
        <v>0.33</v>
      </c>
      <c r="N14" s="115">
        <v>0.33</v>
      </c>
      <c r="O14" s="115">
        <v>0.33</v>
      </c>
    </row>
    <row r="16" spans="1:15" ht="13" x14ac:dyDescent="0.3">
      <c r="A16" s="40" t="s">
        <v>262</v>
      </c>
      <c r="B16" s="59"/>
    </row>
    <row r="17" spans="2:15" x14ac:dyDescent="0.25">
      <c r="B17" s="92" t="s">
        <v>63</v>
      </c>
      <c r="C17" s="115">
        <v>1</v>
      </c>
      <c r="D17" s="115">
        <v>1</v>
      </c>
      <c r="E17" s="115">
        <v>0.97599999999999998</v>
      </c>
      <c r="F17" s="115">
        <v>0.97599999999999998</v>
      </c>
      <c r="G17" s="115">
        <v>0.97599999999999998</v>
      </c>
      <c r="H17" s="115">
        <v>0.97599999999999998</v>
      </c>
      <c r="I17" s="115">
        <v>0.97599999999999998</v>
      </c>
      <c r="J17" s="115">
        <v>0.97599999999999998</v>
      </c>
      <c r="K17" s="115">
        <v>0.97599999999999998</v>
      </c>
      <c r="L17" s="115">
        <v>0.97599999999999998</v>
      </c>
      <c r="M17" s="115">
        <v>0.97599999999999998</v>
      </c>
      <c r="N17" s="115">
        <v>0.97599999999999998</v>
      </c>
      <c r="O17" s="115">
        <v>0.97599999999999998</v>
      </c>
    </row>
    <row r="18" spans="2:15" x14ac:dyDescent="0.25">
      <c r="B18" s="92" t="s">
        <v>64</v>
      </c>
      <c r="C18" s="115">
        <v>1</v>
      </c>
      <c r="D18" s="115">
        <v>1</v>
      </c>
      <c r="E18" s="115">
        <v>0.97599999999999998</v>
      </c>
      <c r="F18" s="115">
        <v>0.97599999999999998</v>
      </c>
      <c r="G18" s="115">
        <v>0.97599999999999998</v>
      </c>
      <c r="H18" s="115">
        <v>0.97599999999999998</v>
      </c>
      <c r="I18" s="115">
        <v>0.97599999999999998</v>
      </c>
      <c r="J18" s="115">
        <v>0.97599999999999998</v>
      </c>
      <c r="K18" s="115">
        <v>0.97599999999999998</v>
      </c>
      <c r="L18" s="115">
        <v>0.97599999999999998</v>
      </c>
      <c r="M18" s="115">
        <v>0.97599999999999998</v>
      </c>
      <c r="N18" s="115">
        <v>0.97599999999999998</v>
      </c>
      <c r="O18" s="115">
        <v>0.97599999999999998</v>
      </c>
    </row>
    <row r="19" spans="2:15" x14ac:dyDescent="0.25">
      <c r="B19" s="92" t="s">
        <v>62</v>
      </c>
      <c r="C19" s="115">
        <v>1</v>
      </c>
      <c r="D19" s="115">
        <v>1</v>
      </c>
      <c r="E19" s="115">
        <v>0.97599999999999998</v>
      </c>
      <c r="F19" s="115">
        <v>0.97599999999999998</v>
      </c>
      <c r="G19" s="115">
        <v>0.97599999999999998</v>
      </c>
      <c r="H19" s="115">
        <v>0.97599999999999998</v>
      </c>
      <c r="I19" s="115">
        <v>0.97599999999999998</v>
      </c>
      <c r="J19" s="115">
        <v>0.97599999999999998</v>
      </c>
      <c r="K19" s="115">
        <v>0.97599999999999998</v>
      </c>
      <c r="L19" s="115">
        <v>0.97599999999999998</v>
      </c>
      <c r="M19" s="115">
        <v>0.97599999999999998</v>
      </c>
      <c r="N19" s="115">
        <v>0.97599999999999998</v>
      </c>
      <c r="O19" s="115">
        <v>0.97599999999999998</v>
      </c>
    </row>
    <row r="20" spans="2:15" x14ac:dyDescent="0.25">
      <c r="B20" s="92" t="s">
        <v>47</v>
      </c>
      <c r="C20" s="115">
        <v>1</v>
      </c>
      <c r="D20" s="115">
        <v>1</v>
      </c>
      <c r="E20" s="115">
        <v>0.9</v>
      </c>
      <c r="F20" s="115">
        <v>0.9</v>
      </c>
      <c r="G20" s="115">
        <v>0.9</v>
      </c>
      <c r="H20" s="115">
        <v>0.9</v>
      </c>
      <c r="I20" s="115">
        <v>0.9</v>
      </c>
      <c r="J20" s="115">
        <v>0.9</v>
      </c>
      <c r="K20" s="115">
        <v>0.9</v>
      </c>
      <c r="L20" s="115">
        <v>0.9</v>
      </c>
      <c r="M20" s="115">
        <v>0.9</v>
      </c>
      <c r="N20" s="115">
        <v>0.9</v>
      </c>
      <c r="O20" s="115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G5"/>
  <sheetViews>
    <sheetView workbookViewId="0">
      <selection activeCell="B3" sqref="B3"/>
    </sheetView>
  </sheetViews>
  <sheetFormatPr defaultColWidth="12.81640625" defaultRowHeight="12.5" x14ac:dyDescent="0.25"/>
  <cols>
    <col min="1" max="1" width="21.36328125" style="35" customWidth="1"/>
    <col min="2" max="2" width="27.1796875" style="35" customWidth="1"/>
    <col min="3" max="7" width="15.54296875" style="35" customWidth="1"/>
    <col min="8" max="16384" width="12.81640625" style="35"/>
  </cols>
  <sheetData>
    <row r="1" spans="1:7" ht="13" x14ac:dyDescent="0.3">
      <c r="A1" s="40"/>
      <c r="B1" s="127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263</v>
      </c>
    </row>
    <row r="3" spans="1:7" x14ac:dyDescent="0.25">
      <c r="B3" s="59" t="s">
        <v>67</v>
      </c>
      <c r="C3" s="115">
        <v>1</v>
      </c>
      <c r="D3" s="115">
        <v>0.21</v>
      </c>
      <c r="E3" s="115">
        <v>0.21</v>
      </c>
      <c r="F3" s="115">
        <v>0.21</v>
      </c>
      <c r="G3" s="115">
        <v>0.21</v>
      </c>
    </row>
    <row r="4" spans="1:7" ht="13" x14ac:dyDescent="0.3">
      <c r="A4" s="40" t="s">
        <v>264</v>
      </c>
      <c r="B4" s="59"/>
      <c r="C4" s="135"/>
      <c r="D4" s="135"/>
      <c r="E4" s="135"/>
      <c r="F4" s="135"/>
      <c r="G4" s="135"/>
    </row>
    <row r="5" spans="1:7" x14ac:dyDescent="0.25">
      <c r="B5" s="92" t="s">
        <v>183</v>
      </c>
      <c r="C5" s="115">
        <v>1</v>
      </c>
      <c r="D5" s="115">
        <v>0.14299999999999999</v>
      </c>
      <c r="E5" s="115">
        <v>0.14299999999999999</v>
      </c>
      <c r="F5" s="115">
        <v>0.14299999999999999</v>
      </c>
      <c r="G5" s="115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I49"/>
  <sheetViews>
    <sheetView topLeftCell="A28" zoomScale="111" workbookViewId="0">
      <selection activeCell="B3" sqref="B3"/>
    </sheetView>
  </sheetViews>
  <sheetFormatPr defaultColWidth="12.81640625" defaultRowHeight="12.5" x14ac:dyDescent="0.25"/>
  <cols>
    <col min="1" max="1" width="53" style="52" customWidth="1"/>
    <col min="2" max="2" width="30.54296875" style="52" customWidth="1"/>
    <col min="3" max="3" width="24.81640625" style="52" customWidth="1"/>
    <col min="4" max="4" width="15" style="35" customWidth="1"/>
    <col min="5" max="5" width="13.6328125" style="35" customWidth="1"/>
    <col min="6" max="6" width="14.453125" style="35" customWidth="1"/>
    <col min="7" max="7" width="12.81640625" style="35"/>
    <col min="8" max="8" width="17.54296875" style="35" customWidth="1"/>
    <col min="9" max="16384" width="12.81640625" style="35"/>
  </cols>
  <sheetData>
    <row r="1" spans="1:9" ht="13" x14ac:dyDescent="0.3">
      <c r="A1" s="40" t="s">
        <v>69</v>
      </c>
      <c r="B1" s="40" t="s">
        <v>265</v>
      </c>
      <c r="C1" s="133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267</v>
      </c>
      <c r="D2" s="115">
        <v>0</v>
      </c>
      <c r="E2" s="115">
        <v>0</v>
      </c>
      <c r="F2" s="115">
        <v>0.33500000000000002</v>
      </c>
      <c r="G2" s="115">
        <v>0.33500000000000002</v>
      </c>
      <c r="H2" s="115">
        <v>0.33500000000000002</v>
      </c>
    </row>
    <row r="3" spans="1:9" x14ac:dyDescent="0.25">
      <c r="C3" s="52" t="s">
        <v>268</v>
      </c>
      <c r="D3" s="115">
        <v>0</v>
      </c>
      <c r="E3" s="115">
        <v>0</v>
      </c>
      <c r="F3" s="115">
        <v>0.53134328358208949</v>
      </c>
      <c r="G3" s="115">
        <v>0.53134328358208949</v>
      </c>
      <c r="H3" s="115">
        <v>0.53134328358208949</v>
      </c>
    </row>
    <row r="4" spans="1:9" x14ac:dyDescent="0.25">
      <c r="C4" s="52" t="s">
        <v>269</v>
      </c>
      <c r="D4" s="115">
        <v>0</v>
      </c>
      <c r="E4" s="115">
        <v>0</v>
      </c>
      <c r="F4" s="115">
        <v>0.38507462686567184</v>
      </c>
      <c r="G4" s="115">
        <v>0.38507462686567184</v>
      </c>
      <c r="H4" s="115">
        <v>0.38507462686567184</v>
      </c>
    </row>
    <row r="5" spans="1:9" x14ac:dyDescent="0.25">
      <c r="A5" s="52" t="s">
        <v>58</v>
      </c>
      <c r="B5" s="52" t="s">
        <v>66</v>
      </c>
      <c r="C5" s="52" t="s">
        <v>267</v>
      </c>
      <c r="D5" s="115">
        <v>0</v>
      </c>
      <c r="E5" s="115">
        <v>0</v>
      </c>
      <c r="F5" s="115">
        <v>0.33500000000000002</v>
      </c>
      <c r="G5" s="115">
        <v>0.33500000000000002</v>
      </c>
      <c r="H5" s="115">
        <v>0.33500000000000002</v>
      </c>
    </row>
    <row r="6" spans="1:9" x14ac:dyDescent="0.25">
      <c r="C6" s="52" t="s">
        <v>269</v>
      </c>
      <c r="D6" s="115">
        <v>0</v>
      </c>
      <c r="E6" s="115">
        <v>0</v>
      </c>
      <c r="F6" s="115">
        <v>0.25970149253731345</v>
      </c>
      <c r="G6" s="115">
        <v>0.25970149253731345</v>
      </c>
      <c r="H6" s="115">
        <v>0</v>
      </c>
    </row>
    <row r="7" spans="1:9" x14ac:dyDescent="0.25">
      <c r="B7" s="52" t="s">
        <v>65</v>
      </c>
      <c r="C7" s="52" t="s">
        <v>267</v>
      </c>
      <c r="D7" s="115">
        <v>0</v>
      </c>
      <c r="E7" s="115">
        <v>0</v>
      </c>
      <c r="F7" s="115">
        <v>0.33500000000000002</v>
      </c>
      <c r="G7" s="115">
        <v>0.33500000000000002</v>
      </c>
      <c r="H7" s="115">
        <v>0.33500000000000002</v>
      </c>
    </row>
    <row r="8" spans="1:9" x14ac:dyDescent="0.25">
      <c r="C8" s="52" t="s">
        <v>269</v>
      </c>
      <c r="D8" s="115">
        <v>0</v>
      </c>
      <c r="E8" s="115">
        <v>0</v>
      </c>
      <c r="F8" s="115">
        <v>0.25970149253731345</v>
      </c>
      <c r="G8" s="115">
        <v>0.25970149253731345</v>
      </c>
      <c r="H8" s="115">
        <v>0</v>
      </c>
    </row>
    <row r="9" spans="1:9" x14ac:dyDescent="0.25">
      <c r="A9" s="52" t="s">
        <v>136</v>
      </c>
      <c r="B9" s="52" t="s">
        <v>66</v>
      </c>
      <c r="C9" s="52" t="s">
        <v>267</v>
      </c>
      <c r="D9" s="115">
        <v>0</v>
      </c>
      <c r="E9" s="115">
        <v>0</v>
      </c>
      <c r="F9" s="115">
        <v>0.33500000000000002</v>
      </c>
      <c r="G9" s="115">
        <v>0.33500000000000002</v>
      </c>
      <c r="H9" s="115">
        <v>0.33500000000000002</v>
      </c>
    </row>
    <row r="10" spans="1:9" x14ac:dyDescent="0.25">
      <c r="C10" s="52" t="s">
        <v>269</v>
      </c>
      <c r="D10" s="115">
        <v>0</v>
      </c>
      <c r="E10" s="115">
        <v>0</v>
      </c>
      <c r="F10" s="115">
        <v>0.25970149253731345</v>
      </c>
      <c r="G10" s="115">
        <v>0.25970149253731345</v>
      </c>
      <c r="H10" s="115">
        <v>0</v>
      </c>
    </row>
    <row r="11" spans="1:9" x14ac:dyDescent="0.25">
      <c r="B11" s="52" t="s">
        <v>65</v>
      </c>
      <c r="C11" s="52" t="s">
        <v>267</v>
      </c>
      <c r="D11" s="115">
        <v>0</v>
      </c>
      <c r="E11" s="115">
        <v>0</v>
      </c>
      <c r="F11" s="115">
        <v>0.33500000000000002</v>
      </c>
      <c r="G11" s="115">
        <v>0.33500000000000002</v>
      </c>
      <c r="H11" s="115">
        <v>0.33500000000000002</v>
      </c>
    </row>
    <row r="12" spans="1:9" x14ac:dyDescent="0.25">
      <c r="C12" s="52" t="s">
        <v>269</v>
      </c>
      <c r="D12" s="115">
        <v>0</v>
      </c>
      <c r="E12" s="115">
        <v>0</v>
      </c>
      <c r="F12" s="115">
        <v>0.25970149253731345</v>
      </c>
      <c r="G12" s="115">
        <v>0.25970149253731345</v>
      </c>
      <c r="H12" s="115">
        <v>0</v>
      </c>
    </row>
    <row r="13" spans="1:9" x14ac:dyDescent="0.25">
      <c r="A13" s="52" t="s">
        <v>61</v>
      </c>
      <c r="B13" s="52" t="s">
        <v>66</v>
      </c>
      <c r="C13" s="52" t="s">
        <v>267</v>
      </c>
      <c r="D13" s="115">
        <v>0</v>
      </c>
      <c r="E13" s="115">
        <v>0</v>
      </c>
      <c r="F13" s="115">
        <v>0.33500000000000002</v>
      </c>
      <c r="G13" s="115">
        <v>0.33500000000000002</v>
      </c>
      <c r="H13" s="115">
        <v>0.33500000000000002</v>
      </c>
    </row>
    <row r="14" spans="1:9" x14ac:dyDescent="0.25">
      <c r="C14" s="52" t="s">
        <v>269</v>
      </c>
      <c r="D14" s="115">
        <v>0</v>
      </c>
      <c r="E14" s="115">
        <v>0</v>
      </c>
      <c r="F14" s="115">
        <v>0.7</v>
      </c>
      <c r="G14" s="115">
        <v>0.62</v>
      </c>
      <c r="H14" s="115">
        <v>0.62</v>
      </c>
      <c r="I14" s="36"/>
    </row>
    <row r="15" spans="1:9" x14ac:dyDescent="0.25">
      <c r="B15" s="52" t="s">
        <v>65</v>
      </c>
      <c r="C15" s="52" t="s">
        <v>267</v>
      </c>
      <c r="D15" s="115">
        <v>0</v>
      </c>
      <c r="E15" s="115">
        <v>0</v>
      </c>
      <c r="F15" s="115">
        <v>0.33500000000000002</v>
      </c>
      <c r="G15" s="115">
        <v>0.33500000000000002</v>
      </c>
      <c r="H15" s="115">
        <v>0.33500000000000002</v>
      </c>
      <c r="I15" s="36"/>
    </row>
    <row r="16" spans="1:9" x14ac:dyDescent="0.25">
      <c r="C16" s="52" t="s">
        <v>269</v>
      </c>
      <c r="D16" s="115">
        <v>0</v>
      </c>
      <c r="E16" s="115">
        <v>0</v>
      </c>
      <c r="F16" s="115">
        <v>0.84</v>
      </c>
      <c r="G16" s="115">
        <v>0.62</v>
      </c>
      <c r="H16" s="115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267</v>
      </c>
      <c r="D17" s="115">
        <v>0.7</v>
      </c>
      <c r="E17" s="115">
        <v>0</v>
      </c>
      <c r="F17" s="115">
        <v>0</v>
      </c>
      <c r="G17" s="115">
        <v>0</v>
      </c>
      <c r="H17" s="115">
        <v>0</v>
      </c>
      <c r="I17" s="36"/>
    </row>
    <row r="18" spans="1:9" x14ac:dyDescent="0.25">
      <c r="C18" s="52" t="s">
        <v>268</v>
      </c>
      <c r="D18" s="115">
        <v>0.46</v>
      </c>
      <c r="E18" s="115">
        <v>0</v>
      </c>
      <c r="F18" s="115">
        <v>0</v>
      </c>
      <c r="G18" s="115">
        <v>0</v>
      </c>
      <c r="H18" s="115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267</v>
      </c>
      <c r="D19" s="115">
        <v>0.7</v>
      </c>
      <c r="E19" s="115">
        <v>0</v>
      </c>
      <c r="F19" s="115">
        <v>0</v>
      </c>
      <c r="G19" s="115">
        <v>0</v>
      </c>
      <c r="H19" s="115">
        <v>0</v>
      </c>
    </row>
    <row r="20" spans="1:9" x14ac:dyDescent="0.25">
      <c r="C20" s="52" t="s">
        <v>268</v>
      </c>
      <c r="D20" s="115">
        <v>0.46</v>
      </c>
      <c r="E20" s="115">
        <v>0</v>
      </c>
      <c r="F20" s="115">
        <v>0</v>
      </c>
      <c r="G20" s="115">
        <v>0</v>
      </c>
      <c r="H20" s="115">
        <v>0</v>
      </c>
    </row>
    <row r="21" spans="1:9" x14ac:dyDescent="0.25">
      <c r="A21" s="52" t="s">
        <v>64</v>
      </c>
      <c r="B21" s="52" t="s">
        <v>27</v>
      </c>
      <c r="C21" s="52" t="s">
        <v>267</v>
      </c>
      <c r="D21" s="115">
        <v>0.7</v>
      </c>
      <c r="E21" s="115">
        <v>0</v>
      </c>
      <c r="F21" s="115">
        <v>0</v>
      </c>
      <c r="G21" s="115">
        <v>0</v>
      </c>
      <c r="H21" s="115">
        <v>0</v>
      </c>
    </row>
    <row r="22" spans="1:9" x14ac:dyDescent="0.25">
      <c r="C22" s="52" t="s">
        <v>268</v>
      </c>
      <c r="D22" s="115">
        <v>0.46</v>
      </c>
      <c r="E22" s="115">
        <v>0</v>
      </c>
      <c r="F22" s="115">
        <v>0</v>
      </c>
      <c r="G22" s="115">
        <v>0</v>
      </c>
      <c r="H22" s="115">
        <v>0</v>
      </c>
    </row>
    <row r="23" spans="1:9" x14ac:dyDescent="0.25">
      <c r="A23" s="52" t="s">
        <v>79</v>
      </c>
      <c r="B23" s="52" t="s">
        <v>71</v>
      </c>
      <c r="C23" s="52" t="s">
        <v>267</v>
      </c>
      <c r="D23" s="115">
        <v>1</v>
      </c>
      <c r="E23" s="115">
        <v>1</v>
      </c>
      <c r="F23" s="115">
        <v>1</v>
      </c>
      <c r="G23" s="115">
        <v>1</v>
      </c>
      <c r="H23" s="115">
        <v>1</v>
      </c>
    </row>
    <row r="24" spans="1:9" x14ac:dyDescent="0.25">
      <c r="C24" s="52" t="s">
        <v>268</v>
      </c>
      <c r="D24" s="115">
        <v>0</v>
      </c>
      <c r="E24" s="115">
        <v>0</v>
      </c>
      <c r="F24" s="115">
        <v>0</v>
      </c>
      <c r="G24" s="115">
        <v>0</v>
      </c>
      <c r="H24" s="115">
        <v>0</v>
      </c>
    </row>
    <row r="25" spans="1:9" x14ac:dyDescent="0.25">
      <c r="C25" s="52" t="s">
        <v>269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</row>
    <row r="26" spans="1:9" x14ac:dyDescent="0.25">
      <c r="A26" s="52" t="s">
        <v>80</v>
      </c>
      <c r="B26" s="52" t="s">
        <v>71</v>
      </c>
      <c r="C26" s="52" t="s">
        <v>267</v>
      </c>
      <c r="D26" s="115">
        <v>1</v>
      </c>
      <c r="E26" s="115">
        <v>1</v>
      </c>
      <c r="F26" s="115">
        <v>1</v>
      </c>
      <c r="G26" s="115">
        <v>1</v>
      </c>
      <c r="H26" s="115">
        <v>1</v>
      </c>
    </row>
    <row r="27" spans="1:9" x14ac:dyDescent="0.25">
      <c r="C27" s="52" t="s">
        <v>268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</row>
    <row r="28" spans="1:9" x14ac:dyDescent="0.25">
      <c r="C28" s="52" t="s">
        <v>269</v>
      </c>
      <c r="D28" s="115">
        <v>0</v>
      </c>
      <c r="E28" s="115">
        <v>0</v>
      </c>
      <c r="F28" s="115">
        <v>0</v>
      </c>
      <c r="G28" s="115">
        <v>0</v>
      </c>
      <c r="H28" s="115">
        <v>0</v>
      </c>
    </row>
    <row r="29" spans="1:9" x14ac:dyDescent="0.25">
      <c r="A29" s="52" t="s">
        <v>81</v>
      </c>
      <c r="B29" s="52" t="s">
        <v>71</v>
      </c>
      <c r="C29" s="52" t="s">
        <v>267</v>
      </c>
      <c r="D29" s="115">
        <v>1</v>
      </c>
      <c r="E29" s="115">
        <v>1</v>
      </c>
      <c r="F29" s="115">
        <v>1</v>
      </c>
      <c r="G29" s="115">
        <v>1</v>
      </c>
      <c r="H29" s="115">
        <v>1</v>
      </c>
    </row>
    <row r="30" spans="1:9" x14ac:dyDescent="0.25">
      <c r="C30" s="52" t="s">
        <v>268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</row>
    <row r="31" spans="1:9" x14ac:dyDescent="0.25">
      <c r="C31" s="52" t="s">
        <v>269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</row>
    <row r="32" spans="1:9" x14ac:dyDescent="0.25">
      <c r="A32" s="52" t="s">
        <v>82</v>
      </c>
      <c r="B32" s="52" t="s">
        <v>71</v>
      </c>
      <c r="C32" s="52" t="s">
        <v>267</v>
      </c>
      <c r="D32" s="115">
        <v>1</v>
      </c>
      <c r="E32" s="115">
        <v>1</v>
      </c>
      <c r="F32" s="115">
        <v>1</v>
      </c>
      <c r="G32" s="115">
        <v>1</v>
      </c>
      <c r="H32" s="115">
        <v>1</v>
      </c>
    </row>
    <row r="33" spans="1:8" x14ac:dyDescent="0.25">
      <c r="C33" s="52" t="s">
        <v>268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</row>
    <row r="34" spans="1:8" x14ac:dyDescent="0.25">
      <c r="C34" s="52" t="s">
        <v>269</v>
      </c>
      <c r="D34" s="115">
        <v>0</v>
      </c>
      <c r="E34" s="115">
        <v>0</v>
      </c>
      <c r="F34" s="115">
        <v>0</v>
      </c>
      <c r="G34" s="115">
        <v>0</v>
      </c>
      <c r="H34" s="115">
        <v>0</v>
      </c>
    </row>
    <row r="35" spans="1:8" x14ac:dyDescent="0.25">
      <c r="A35" s="52" t="s">
        <v>83</v>
      </c>
      <c r="B35" s="52" t="s">
        <v>71</v>
      </c>
      <c r="C35" s="52" t="s">
        <v>267</v>
      </c>
      <c r="D35" s="115">
        <v>1</v>
      </c>
      <c r="E35" s="115">
        <v>1</v>
      </c>
      <c r="F35" s="115">
        <v>1</v>
      </c>
      <c r="G35" s="115">
        <v>1</v>
      </c>
      <c r="H35" s="115">
        <v>1</v>
      </c>
    </row>
    <row r="36" spans="1:8" x14ac:dyDescent="0.25">
      <c r="C36" s="52" t="s">
        <v>268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</row>
    <row r="37" spans="1:8" x14ac:dyDescent="0.25">
      <c r="C37" s="52" t="s">
        <v>269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</row>
    <row r="38" spans="1:8" x14ac:dyDescent="0.25">
      <c r="A38" s="52" t="s">
        <v>60</v>
      </c>
      <c r="B38" s="52" t="s">
        <v>71</v>
      </c>
      <c r="C38" s="52" t="s">
        <v>267</v>
      </c>
      <c r="D38" s="115">
        <v>0.3</v>
      </c>
      <c r="E38" s="115">
        <v>0.3</v>
      </c>
      <c r="F38" s="115">
        <v>0.3</v>
      </c>
      <c r="G38" s="115">
        <v>0.3</v>
      </c>
      <c r="H38" s="115">
        <v>0.3</v>
      </c>
    </row>
    <row r="39" spans="1:8" x14ac:dyDescent="0.25">
      <c r="C39" s="52" t="s">
        <v>268</v>
      </c>
      <c r="D39" s="115">
        <v>0.5</v>
      </c>
      <c r="E39" s="115">
        <v>0.5</v>
      </c>
      <c r="F39" s="115">
        <v>0.5</v>
      </c>
      <c r="G39" s="115">
        <v>0.5</v>
      </c>
      <c r="H39" s="115">
        <v>0.5</v>
      </c>
    </row>
    <row r="40" spans="1:8" x14ac:dyDescent="0.25">
      <c r="C40" s="52" t="s">
        <v>269</v>
      </c>
      <c r="D40" s="115">
        <v>0.65</v>
      </c>
      <c r="E40" s="115">
        <v>0.65</v>
      </c>
      <c r="F40" s="115">
        <v>0.65</v>
      </c>
      <c r="G40" s="115">
        <v>0.65</v>
      </c>
      <c r="H40" s="115">
        <v>0.65</v>
      </c>
    </row>
    <row r="41" spans="1:8" x14ac:dyDescent="0.25">
      <c r="B41" s="52" t="s">
        <v>16</v>
      </c>
      <c r="C41" s="52" t="s">
        <v>267</v>
      </c>
      <c r="D41" s="115">
        <v>0.3</v>
      </c>
      <c r="E41" s="115">
        <v>0.3</v>
      </c>
      <c r="F41" s="115">
        <v>0.3</v>
      </c>
      <c r="G41" s="115">
        <v>0.3</v>
      </c>
      <c r="H41" s="115">
        <v>0.3</v>
      </c>
    </row>
    <row r="42" spans="1:8" x14ac:dyDescent="0.25">
      <c r="C42" s="52" t="s">
        <v>268</v>
      </c>
      <c r="D42" s="115">
        <v>0.49</v>
      </c>
      <c r="E42" s="115">
        <v>0.49</v>
      </c>
      <c r="F42" s="115">
        <v>0.49</v>
      </c>
      <c r="G42" s="115">
        <v>0.49</v>
      </c>
      <c r="H42" s="115">
        <v>0.49</v>
      </c>
    </row>
    <row r="43" spans="1:8" x14ac:dyDescent="0.25">
      <c r="C43" s="52" t="s">
        <v>269</v>
      </c>
      <c r="D43" s="115">
        <v>0.52</v>
      </c>
      <c r="E43" s="115">
        <v>0.52</v>
      </c>
      <c r="F43" s="115">
        <v>0.52</v>
      </c>
      <c r="G43" s="115">
        <v>0.52</v>
      </c>
      <c r="H43" s="115">
        <v>0.52</v>
      </c>
    </row>
    <row r="44" spans="1:8" x14ac:dyDescent="0.25">
      <c r="A44" s="52" t="s">
        <v>84</v>
      </c>
      <c r="B44" s="52" t="s">
        <v>71</v>
      </c>
      <c r="C44" s="52" t="s">
        <v>267</v>
      </c>
      <c r="D44" s="115">
        <v>0.88</v>
      </c>
      <c r="E44" s="115">
        <v>0.88</v>
      </c>
      <c r="F44" s="115">
        <v>0.88</v>
      </c>
      <c r="G44" s="115">
        <v>0.88</v>
      </c>
      <c r="H44" s="115">
        <v>0.88</v>
      </c>
    </row>
    <row r="45" spans="1:8" x14ac:dyDescent="0.25">
      <c r="C45" s="52" t="s">
        <v>268</v>
      </c>
      <c r="D45" s="115">
        <v>0.93</v>
      </c>
      <c r="E45" s="115">
        <v>0.93</v>
      </c>
      <c r="F45" s="115">
        <v>0.93</v>
      </c>
      <c r="G45" s="115">
        <v>0.93</v>
      </c>
      <c r="H45" s="115">
        <v>0.93</v>
      </c>
    </row>
    <row r="46" spans="1:8" x14ac:dyDescent="0.25">
      <c r="A46" s="52" t="s">
        <v>85</v>
      </c>
      <c r="B46" s="52" t="s">
        <v>71</v>
      </c>
      <c r="C46" s="52" t="s">
        <v>267</v>
      </c>
      <c r="D46" s="115">
        <v>1</v>
      </c>
      <c r="E46" s="115">
        <v>1</v>
      </c>
      <c r="F46" s="115">
        <v>1</v>
      </c>
      <c r="G46" s="115">
        <v>1</v>
      </c>
      <c r="H46" s="115">
        <v>1</v>
      </c>
    </row>
    <row r="47" spans="1:8" x14ac:dyDescent="0.25">
      <c r="C47" s="52" t="s">
        <v>268</v>
      </c>
      <c r="D47" s="115">
        <v>0.86</v>
      </c>
      <c r="E47" s="115">
        <v>0.86</v>
      </c>
      <c r="F47" s="115">
        <v>0.86</v>
      </c>
      <c r="G47" s="115">
        <v>0.86</v>
      </c>
      <c r="H47" s="115">
        <v>0.86</v>
      </c>
    </row>
    <row r="48" spans="1:8" x14ac:dyDescent="0.25">
      <c r="A48" s="52" t="s">
        <v>195</v>
      </c>
      <c r="B48" s="52" t="s">
        <v>13</v>
      </c>
      <c r="C48" s="52" t="s">
        <v>267</v>
      </c>
      <c r="D48" s="115">
        <v>0.57999999999999996</v>
      </c>
      <c r="E48" s="115">
        <v>0.57999999999999996</v>
      </c>
      <c r="F48" s="115">
        <v>0</v>
      </c>
      <c r="G48" s="115">
        <v>0</v>
      </c>
      <c r="H48" s="115">
        <v>0</v>
      </c>
    </row>
    <row r="49" spans="3:8" x14ac:dyDescent="0.25">
      <c r="C49" s="52" t="s">
        <v>268</v>
      </c>
      <c r="D49" s="115">
        <v>0.51</v>
      </c>
      <c r="E49" s="115">
        <v>0.51</v>
      </c>
      <c r="F49" s="115">
        <v>0</v>
      </c>
      <c r="G49" s="115">
        <v>0</v>
      </c>
      <c r="H49" s="115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H7"/>
  <sheetViews>
    <sheetView workbookViewId="0">
      <selection activeCell="B3" sqref="B3"/>
    </sheetView>
  </sheetViews>
  <sheetFormatPr defaultColWidth="12.81640625" defaultRowHeight="12.5" x14ac:dyDescent="0.25"/>
  <cols>
    <col min="1" max="1" width="28" style="35" customWidth="1"/>
    <col min="2" max="2" width="27.453125" style="35" customWidth="1"/>
    <col min="3" max="3" width="23.6328125" style="35" customWidth="1"/>
    <col min="4" max="7" width="17.1796875" style="35" customWidth="1"/>
    <col min="8" max="16384" width="12.81640625" style="35"/>
  </cols>
  <sheetData>
    <row r="1" spans="1:8" ht="13" x14ac:dyDescent="0.3">
      <c r="A1" s="127" t="s">
        <v>69</v>
      </c>
      <c r="B1" s="127" t="s">
        <v>265</v>
      </c>
      <c r="C1" s="127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267</v>
      </c>
      <c r="D2" s="115">
        <v>1</v>
      </c>
      <c r="E2" s="115">
        <v>1</v>
      </c>
      <c r="F2" s="115">
        <v>1</v>
      </c>
      <c r="G2" s="115">
        <v>1</v>
      </c>
      <c r="H2" s="92"/>
    </row>
    <row r="3" spans="1:8" x14ac:dyDescent="0.25">
      <c r="C3" s="35" t="s">
        <v>268</v>
      </c>
      <c r="D3" s="115">
        <v>0.2</v>
      </c>
      <c r="E3" s="115">
        <v>0.2</v>
      </c>
      <c r="F3" s="115">
        <v>0.2</v>
      </c>
      <c r="G3" s="115">
        <v>0.2</v>
      </c>
      <c r="H3" s="136"/>
    </row>
    <row r="4" spans="1:8" x14ac:dyDescent="0.25">
      <c r="A4" s="43" t="s">
        <v>87</v>
      </c>
      <c r="B4" s="35" t="s">
        <v>41</v>
      </c>
      <c r="C4" s="43" t="s">
        <v>267</v>
      </c>
      <c r="D4" s="115">
        <v>1</v>
      </c>
      <c r="E4" s="115">
        <v>1</v>
      </c>
      <c r="F4" s="115">
        <v>1</v>
      </c>
      <c r="G4" s="115">
        <v>1</v>
      </c>
      <c r="H4" s="136"/>
    </row>
    <row r="5" spans="1:8" x14ac:dyDescent="0.25">
      <c r="A5" s="36"/>
      <c r="C5" s="35" t="s">
        <v>268</v>
      </c>
      <c r="D5" s="115">
        <v>0.59</v>
      </c>
      <c r="E5" s="115">
        <v>0.59</v>
      </c>
      <c r="F5" s="115">
        <v>0.59</v>
      </c>
      <c r="G5" s="115">
        <v>0.59</v>
      </c>
      <c r="H5" s="92"/>
    </row>
    <row r="6" spans="1:8" x14ac:dyDescent="0.25">
      <c r="A6" s="43" t="s">
        <v>88</v>
      </c>
      <c r="B6" s="35" t="s">
        <v>41</v>
      </c>
      <c r="C6" s="43" t="s">
        <v>267</v>
      </c>
      <c r="D6" s="115">
        <v>1</v>
      </c>
      <c r="E6" s="115">
        <v>1</v>
      </c>
      <c r="F6" s="115">
        <v>1</v>
      </c>
      <c r="G6" s="115">
        <v>1</v>
      </c>
      <c r="H6" s="92"/>
    </row>
    <row r="7" spans="1:8" x14ac:dyDescent="0.25">
      <c r="A7" s="36"/>
      <c r="C7" s="35" t="s">
        <v>268</v>
      </c>
      <c r="D7" s="115">
        <v>0.6</v>
      </c>
      <c r="E7" s="115">
        <v>0.6</v>
      </c>
      <c r="F7" s="115">
        <v>0.6</v>
      </c>
      <c r="G7" s="115">
        <v>0.6</v>
      </c>
      <c r="H7" s="136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George Chadderdon</cp:lastModifiedBy>
  <dcterms:created xsi:type="dcterms:W3CDTF">2017-08-01T10:42:13Z</dcterms:created>
  <dcterms:modified xsi:type="dcterms:W3CDTF">2019-02-11T06:09:38Z</dcterms:modified>
</cp:coreProperties>
</file>