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ABE0C05-95E1-4764-8D40-9873FF58307E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<sst xmlns="http://schemas.openxmlformats.org/spreadsheetml/2006/main" count="1111" uniqueCount="272">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</sst>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2016936</v>
      </c>
    </row>
    <row r="8" spans="1:3" ht="15" customHeight="1" x14ac:dyDescent="0.25">
      <c r="B8" s="7" t="s">
        <v>106</v>
      </c>
      <c r="C8" s="66">
        <v>0.35299999999999998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0.262394599914551</v>
      </c>
    </row>
    <row r="11" spans="1:3" ht="15" customHeight="1" x14ac:dyDescent="0.25">
      <c r="B11" s="7" t="s">
        <v>108</v>
      </c>
      <c r="C11" s="66">
        <v>0.56600000000000006</v>
      </c>
    </row>
    <row r="12" spans="1:3" ht="15" customHeight="1" x14ac:dyDescent="0.25">
      <c r="B12" s="7" t="s">
        <v>109</v>
      </c>
      <c r="C12" s="66">
        <v>0.29600000000000004</v>
      </c>
    </row>
    <row r="13" spans="1:3" ht="15" customHeight="1" x14ac:dyDescent="0.25">
      <c r="B13" s="7" t="s">
        <v>110</v>
      </c>
      <c r="C13" s="66">
        <v>0.78500000000000003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0.14269999999999999</v>
      </c>
    </row>
    <row r="24" spans="1:3" ht="15" customHeight="1" x14ac:dyDescent="0.25">
      <c r="B24" s="20" t="s">
        <v>102</v>
      </c>
      <c r="C24" s="67">
        <v>0.42099999999999993</v>
      </c>
    </row>
    <row r="25" spans="1:3" ht="15" customHeight="1" x14ac:dyDescent="0.25">
      <c r="B25" s="20" t="s">
        <v>103</v>
      </c>
      <c r="C25" s="67">
        <v>0.33529999999999999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0.17499999999999999</v>
      </c>
    </row>
    <row r="30" spans="1:3" ht="14.25" customHeight="1" x14ac:dyDescent="0.25">
      <c r="B30" s="30" t="s">
        <v>76</v>
      </c>
      <c r="C30" s="69">
        <v>3.2000000000000001E-2</v>
      </c>
    </row>
    <row r="31" spans="1:3" ht="14.25" customHeight="1" x14ac:dyDescent="0.25">
      <c r="B31" s="30" t="s">
        <v>77</v>
      </c>
      <c r="C31" s="69">
        <v>8.900000000000001E-2</v>
      </c>
    </row>
    <row r="32" spans="1:3" ht="14.25" customHeight="1" x14ac:dyDescent="0.25">
      <c r="B32" s="30" t="s">
        <v>78</v>
      </c>
      <c r="C32" s="69">
        <v>0.70400000000000007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56.4</v>
      </c>
      <c r="D38" s="17"/>
      <c r="E38" s="18"/>
    </row>
    <row r="39" spans="1:5" ht="15" customHeight="1" x14ac:dyDescent="0.25">
      <c r="B39" s="16" t="s">
        <v>90</v>
      </c>
      <c r="C39" s="68">
        <v>85.7</v>
      </c>
      <c r="D39" s="17"/>
      <c r="E39" s="17"/>
    </row>
    <row r="40" spans="1:5" ht="15" customHeight="1" x14ac:dyDescent="0.25">
      <c r="B40" s="16" t="s">
        <v>171</v>
      </c>
      <c r="C40" s="68">
        <v>6.79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0.11699999999999999</v>
      </c>
      <c r="D46" s="17"/>
    </row>
    <row r="47" spans="1:5" ht="15.75" customHeight="1" x14ac:dyDescent="0.25">
      <c r="B47" s="16" t="s">
        <v>12</v>
      </c>
      <c r="C47" s="67">
        <v>0.22440000000000002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0.63619999999999999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2.6000651386374996</v>
      </c>
      <c r="D51" s="17"/>
    </row>
    <row r="52" spans="1:4" ht="15" customHeight="1" x14ac:dyDescent="0.25">
      <c r="B52" s="16" t="s">
        <v>125</v>
      </c>
      <c r="C52" s="65">
        <v>2.6678654510499897</v>
      </c>
    </row>
    <row r="53" spans="1:4" ht="15.75" customHeight="1" x14ac:dyDescent="0.25">
      <c r="B53" s="16" t="s">
        <v>126</v>
      </c>
      <c r="C53" s="65">
        <v>2.6678654510499897</v>
      </c>
    </row>
    <row r="54" spans="1:4" ht="15.75" customHeight="1" x14ac:dyDescent="0.25">
      <c r="B54" s="16" t="s">
        <v>127</v>
      </c>
      <c r="C54" s="65">
        <v>2.5054337472200001</v>
      </c>
    </row>
    <row r="55" spans="1:4" ht="15.75" customHeight="1" x14ac:dyDescent="0.25">
      <c r="B55" s="16" t="s">
        <v>128</v>
      </c>
      <c r="C55" s="65">
        <v>2.5054337472200001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0.41212078435171362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 x14ac:dyDescent="0.25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0.23296000000000003</v>
      </c>
      <c r="E3" s="26">
        <f>frac_mam_12_23months * 2.6</f>
        <v>0.16250000000000001</v>
      </c>
      <c r="F3" s="26">
        <f>frac_mam_24_59months * 2.6</f>
        <v>0.10503999999999999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9.8019999999999996E-2</v>
      </c>
      <c r="E4" s="26">
        <f>frac_sam_12_23months * 2.6</f>
        <v>0.10868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454935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534185.09868571698</v>
      </c>
      <c r="I2" s="22">
        <f>G2-H2</f>
        <v>2725814.9013142828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468881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550560.50481246249</v>
      </c>
      <c r="I3" s="22">
        <f t="shared" ref="I3:I15" si="3">G3-H3</f>
        <v>2808439.4951875377</v>
      </c>
    </row>
    <row r="4" spans="1:9" ht="15.75" customHeight="1" x14ac:dyDescent="0.25">
      <c r="A4" s="92">
        <f t="shared" si="2"/>
        <v>2021</v>
      </c>
      <c r="B4" s="74">
        <v>482298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566314.75864887051</v>
      </c>
      <c r="I4" s="22">
        <f t="shared" si="3"/>
        <v>2894685.2413511295</v>
      </c>
    </row>
    <row r="5" spans="1:9" ht="15.75" customHeight="1" x14ac:dyDescent="0.25">
      <c r="A5" s="92">
        <f t="shared" si="2"/>
        <v>2022</v>
      </c>
      <c r="B5" s="74">
        <v>495585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581916.36636477965</v>
      </c>
      <c r="I5" s="22">
        <f t="shared" si="3"/>
        <v>2986083.6336352201</v>
      </c>
    </row>
    <row r="6" spans="1:9" ht="15.75" customHeight="1" x14ac:dyDescent="0.25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 x14ac:dyDescent="0.25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 x14ac:dyDescent="0.25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 x14ac:dyDescent="0.25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 x14ac:dyDescent="0.25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 x14ac:dyDescent="0.25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 x14ac:dyDescent="0.25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 x14ac:dyDescent="0.25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4.0274077749999998E-2</v>
      </c>
    </row>
    <row r="4" spans="1:8" ht="15.75" customHeight="1" x14ac:dyDescent="0.25">
      <c r="B4" s="24" t="s">
        <v>7</v>
      </c>
      <c r="C4" s="76">
        <v>0.17181630044989987</v>
      </c>
    </row>
    <row r="5" spans="1:8" ht="15.75" customHeight="1" x14ac:dyDescent="0.25">
      <c r="B5" s="24" t="s">
        <v>8</v>
      </c>
      <c r="C5" s="76">
        <v>0.14816712596581061</v>
      </c>
    </row>
    <row r="6" spans="1:8" ht="15.75" customHeight="1" x14ac:dyDescent="0.25">
      <c r="B6" s="24" t="s">
        <v>10</v>
      </c>
      <c r="C6" s="76">
        <v>0.15592663017563144</v>
      </c>
    </row>
    <row r="7" spans="1:8" ht="15.75" customHeight="1" x14ac:dyDescent="0.25">
      <c r="B7" s="24" t="s">
        <v>13</v>
      </c>
      <c r="C7" s="76">
        <v>0.15740416632468701</v>
      </c>
    </row>
    <row r="8" spans="1:8" ht="15.75" customHeight="1" x14ac:dyDescent="0.25">
      <c r="B8" s="24" t="s">
        <v>14</v>
      </c>
      <c r="C8" s="76">
        <v>1.7738313238858022E-2</v>
      </c>
    </row>
    <row r="9" spans="1:8" ht="15.75" customHeight="1" x14ac:dyDescent="0.25">
      <c r="B9" s="24" t="s">
        <v>27</v>
      </c>
      <c r="C9" s="76">
        <v>7.8795408125588662E-2</v>
      </c>
    </row>
    <row r="10" spans="1:8" ht="15.75" customHeight="1" x14ac:dyDescent="0.25">
      <c r="B10" s="24" t="s">
        <v>15</v>
      </c>
      <c r="C10" s="76">
        <v>0.22987797796952436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 x14ac:dyDescent="0.25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 x14ac:dyDescent="0.25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 x14ac:dyDescent="0.25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 x14ac:dyDescent="0.25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 x14ac:dyDescent="0.25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 x14ac:dyDescent="0.25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 x14ac:dyDescent="0.25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 x14ac:dyDescent="0.25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0.15620000000000001</v>
      </c>
    </row>
    <row r="29" spans="1:8" ht="15.75" customHeight="1" x14ac:dyDescent="0.25">
      <c r="B29" s="24" t="s">
        <v>41</v>
      </c>
      <c r="C29" s="76">
        <v>0.16930000000000001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0.1099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8.4700000000000011E-2</v>
      </c>
    </row>
    <row r="34" spans="2:3" ht="15.75" customHeight="1" x14ac:dyDescent="0.25">
      <c r="B34" s="24" t="s">
        <v>46</v>
      </c>
      <c r="C34" s="76">
        <v>0.25889999999776481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0.65450000000000008</v>
      </c>
      <c r="D2" s="77">
        <v>0.65450000000000008</v>
      </c>
      <c r="E2" s="77">
        <v>0.64560000000000006</v>
      </c>
      <c r="F2" s="77">
        <v>0.37390000000000001</v>
      </c>
      <c r="G2" s="77">
        <v>0.36479999999999996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0.1721</v>
      </c>
      <c r="F3" s="77">
        <v>0.26739999999999997</v>
      </c>
      <c r="G3" s="77">
        <v>0.27789999999999998</v>
      </c>
    </row>
    <row r="4" spans="1:15" ht="15.75" customHeight="1" x14ac:dyDescent="0.25">
      <c r="A4" s="5"/>
      <c r="B4" s="11" t="s">
        <v>116</v>
      </c>
      <c r="C4" s="78">
        <v>9.98E-2</v>
      </c>
      <c r="D4" s="78">
        <v>9.98E-2</v>
      </c>
      <c r="E4" s="78">
        <v>9.0800000000000006E-2</v>
      </c>
      <c r="F4" s="78">
        <v>0.20100000000000001</v>
      </c>
      <c r="G4" s="78">
        <v>0.19620000000000001</v>
      </c>
    </row>
    <row r="5" spans="1:15" ht="15.75" customHeight="1" x14ac:dyDescent="0.25">
      <c r="A5" s="5"/>
      <c r="B5" s="11" t="s">
        <v>119</v>
      </c>
      <c r="C5" s="78">
        <v>7.2300000000000003E-2</v>
      </c>
      <c r="D5" s="78">
        <v>7.2300000000000003E-2</v>
      </c>
      <c r="E5" s="78">
        <v>9.1600000000000001E-2</v>
      </c>
      <c r="F5" s="78">
        <v>0.15770000000000001</v>
      </c>
      <c r="G5" s="78">
        <v>0.16109999999999999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0.66569999999999996</v>
      </c>
      <c r="F8" s="77">
        <v>0.67610000000000003</v>
      </c>
      <c r="G8" s="77">
        <v>0.76629999999999998</v>
      </c>
    </row>
    <row r="9" spans="1:15" ht="15.75" customHeight="1" x14ac:dyDescent="0.25">
      <c r="B9" s="7" t="s">
        <v>121</v>
      </c>
      <c r="C9" s="77">
        <v>0.10779999999999999</v>
      </c>
      <c r="D9" s="77">
        <v>0.10779999999999999</v>
      </c>
      <c r="E9" s="77">
        <v>0.20699999999999999</v>
      </c>
      <c r="F9" s="77">
        <v>0.21960000000000002</v>
      </c>
      <c r="G9" s="77">
        <v>0.17269999999999999</v>
      </c>
    </row>
    <row r="10" spans="1:15" ht="15.75" customHeight="1" x14ac:dyDescent="0.25">
      <c r="B10" s="7" t="s">
        <v>122</v>
      </c>
      <c r="C10" s="78">
        <v>6.2600000000000003E-2</v>
      </c>
      <c r="D10" s="78">
        <v>6.2600000000000003E-2</v>
      </c>
      <c r="E10" s="78">
        <v>8.9600000000000013E-2</v>
      </c>
      <c r="F10" s="78">
        <v>6.25E-2</v>
      </c>
      <c r="G10" s="78">
        <v>4.0399999999999998E-2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3.7699999999999997E-2</v>
      </c>
      <c r="F11" s="78">
        <v>4.1799999999999997E-2</v>
      </c>
      <c r="G11" s="78">
        <v>2.07E-2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0.61399999999999999</v>
      </c>
      <c r="I14" s="80">
        <v>0.61399999999999999</v>
      </c>
      <c r="J14" s="80">
        <v>0.61399999999999999</v>
      </c>
      <c r="K14" s="80">
        <v>0.61399999999999999</v>
      </c>
      <c r="L14" s="80">
        <v>0.45777999999999996</v>
      </c>
      <c r="M14" s="80">
        <v>0.45777999999999996</v>
      </c>
      <c r="N14" s="80">
        <v>0.45777999999999996</v>
      </c>
      <c r="O14" s="80">
        <v>0.45777999999999996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0.25304216159195214</v>
      </c>
      <c r="I15" s="77">
        <f t="shared" si="0"/>
        <v>0.25304216159195214</v>
      </c>
      <c r="J15" s="77">
        <f t="shared" si="0"/>
        <v>0.25304216159195214</v>
      </c>
      <c r="K15" s="77">
        <f t="shared" si="0"/>
        <v>0.25304216159195214</v>
      </c>
      <c r="L15" s="77">
        <f t="shared" si="0"/>
        <v>0.18866065266052745</v>
      </c>
      <c r="M15" s="77">
        <f t="shared" si="0"/>
        <v>0.18866065266052745</v>
      </c>
      <c r="N15" s="77">
        <f t="shared" si="0"/>
        <v>0.18866065266052745</v>
      </c>
      <c r="O15" s="77">
        <f t="shared" si="0"/>
        <v>0.18866065266052745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0.52659999999999996</v>
      </c>
      <c r="D2" s="78">
        <v>0.34009999999999996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0.23980000000000001</v>
      </c>
      <c r="D3" s="78">
        <v>0.31109999999999999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0.22289999999999999</v>
      </c>
      <c r="D4" s="78">
        <v>0.33759999999999996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1.0700000000000043E-2</v>
      </c>
      <c r="D5" s="77">
        <f t="shared" ref="D5:G5" si="0">1-SUM(D2:D4)</f>
        <v>1.1200000000000099E-2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>
        <v>0.32879999999999998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8.5199999999999998E-2</v>
      </c>
      <c r="D4" s="28">
        <v>8.4499999999999992E-2</v>
      </c>
      <c r="E4" s="28">
        <v>8.3900000000000002E-2</v>
      </c>
      <c r="F4" s="28">
        <v>8.3900000000000002E-2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0.61399999999999999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0.45777999999999996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0.34009999999999996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70.12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0.41499999999999998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0.627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0.159</v>
      </c>
      <c r="C19" s="85">
        <f>(1-food_insecure)*0.95</f>
        <v>0.61465000000000003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0.439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0.16800000000000001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0.41499999999999998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0.54899999999999993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0.159</v>
      </c>
      <c r="C29" s="85">
        <v>0.95</v>
      </c>
      <c r="D29" s="86">
        <v>66.73</v>
      </c>
      <c r="E29" s="86" t="s">
        <v>201</v>
      </c>
    </row>
    <row r="30" spans="1:5" ht="15.75" customHeight="1" x14ac:dyDescent="0.25">
      <c r="A30" s="53" t="s">
        <v>67</v>
      </c>
      <c r="B30" s="85">
        <v>0.13100000000000001</v>
      </c>
      <c r="C30" s="85">
        <v>0.95</v>
      </c>
      <c r="D30" s="86">
        <v>183.4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183.4</v>
      </c>
      <c r="E31" s="86" t="s">
        <v>201</v>
      </c>
    </row>
    <row r="32" spans="1:5" ht="15.75" customHeight="1" x14ac:dyDescent="0.25">
      <c r="A32" s="53" t="s">
        <v>28</v>
      </c>
      <c r="B32" s="85">
        <v>0.64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0.22699999999999998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0.61899999999999999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0.17399999999999999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2020-09-02T12:42:56Z</dcterms:modified>
</cp:coreProperties>
</file>