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288B024-AFA3-4018-A66B-DE1D1FC6A595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<sst xmlns="http://schemas.openxmlformats.org/spreadsheetml/2006/main" count="1111" uniqueCount="272">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</sst>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0.64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3.32E-2</v>
      </c>
      <c r="D45" s="17"/>
    </row>
    <row r="46" spans="1:5" ht="15.75" customHeight="1" x14ac:dyDescent="0.25">
      <c r="B46" s="16" t="s">
        <v>11</v>
      </c>
      <c r="C46" s="67">
        <v>0.11560000000000001</v>
      </c>
      <c r="D46" s="17"/>
    </row>
    <row r="47" spans="1:5" ht="15.75" customHeight="1" x14ac:dyDescent="0.25">
      <c r="B47" s="16" t="s">
        <v>12</v>
      </c>
      <c r="C47" s="67">
        <v>0.3024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0.20800000000000002</v>
      </c>
      <c r="E3" s="26">
        <f>frac_mam_12_23months * 2.6</f>
        <v>0.17680000000000001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9.3600000000000017E-2</v>
      </c>
      <c r="E4" s="26">
        <f>frac_sam_12_23months * 2.6</f>
        <v>6.7600000000000007E-2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2195199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2551023.3964000712</v>
      </c>
      <c r="I2" s="22">
        <f>G2-H2</f>
        <v>14756976.603599928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2202362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2559347.4620489771</v>
      </c>
      <c r="I3" s="22">
        <f t="shared" ref="I3:I15" si="3">G3-H3</f>
        <v>14818652.537951022</v>
      </c>
    </row>
    <row r="4" spans="1:9" ht="15.75" customHeight="1" x14ac:dyDescent="0.25">
      <c r="A4" s="92">
        <f t="shared" si="2"/>
        <v>2021</v>
      </c>
      <c r="B4" s="74">
        <v>2209662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2567830.7343143714</v>
      </c>
      <c r="I4" s="22">
        <f t="shared" si="3"/>
        <v>14865169.265685629</v>
      </c>
    </row>
    <row r="5" spans="1:9" ht="15.75" customHeight="1" x14ac:dyDescent="0.25">
      <c r="A5" s="92">
        <f t="shared" si="2"/>
        <v>2022</v>
      </c>
      <c r="B5" s="74">
        <v>2211545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2570018.9537220066</v>
      </c>
      <c r="I5" s="22">
        <f t="shared" si="3"/>
        <v>14908981.046277992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0.66299999999999992</v>
      </c>
      <c r="D2" s="77">
        <v>0.66299999999999992</v>
      </c>
      <c r="E2" s="77">
        <v>0.64349999999999996</v>
      </c>
      <c r="F2" s="77">
        <v>0.41930000000000001</v>
      </c>
      <c r="G2" s="77">
        <v>0.34100000000000003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0.2145</v>
      </c>
      <c r="F3" s="77">
        <v>0.30370000000000003</v>
      </c>
      <c r="G3" s="77">
        <v>0.247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8.1000000000000003E-2</v>
      </c>
      <c r="E4" s="78">
        <v>0.111</v>
      </c>
      <c r="F4" s="78">
        <v>0.188</v>
      </c>
      <c r="G4" s="78">
        <v>0.27600000000000002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3.1E-2</v>
      </c>
      <c r="F5" s="78">
        <v>8.900000000000001E-2</v>
      </c>
      <c r="G5" s="78">
        <v>0.13600000000000001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0.73370000000000002</v>
      </c>
      <c r="F8" s="77">
        <v>0.752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0.15029999999999999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0.08</v>
      </c>
      <c r="F10" s="78">
        <v>6.8000000000000005E-2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3.6000000000000004E-2</v>
      </c>
      <c r="F11" s="78">
        <v>2.6000000000000002E-2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0.16102</v>
      </c>
      <c r="M14" s="80">
        <v>0.16102</v>
      </c>
      <c r="N14" s="80">
        <v>0.16102</v>
      </c>
      <c r="O14" s="80">
        <v>0.16102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0.15550909913967917</v>
      </c>
      <c r="I15" s="77">
        <f t="shared" si="0"/>
        <v>0.15550909913967917</v>
      </c>
      <c r="J15" s="77">
        <f t="shared" si="0"/>
        <v>0.15550909913967917</v>
      </c>
      <c r="K15" s="77">
        <f t="shared" si="0"/>
        <v>0.15550909913967917</v>
      </c>
      <c r="L15" s="77">
        <f t="shared" si="0"/>
        <v>8.2640512024657234E-2</v>
      </c>
      <c r="M15" s="77">
        <f t="shared" si="0"/>
        <v>8.2640512024657234E-2</v>
      </c>
      <c r="N15" s="77">
        <f t="shared" si="0"/>
        <v>8.2640512024657234E-2</v>
      </c>
      <c r="O15" s="77">
        <f t="shared" si="0"/>
        <v>8.2640512024657234E-2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0.49630000000000002</v>
      </c>
      <c r="D2" s="78">
        <v>0.31780000000000003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0.1759</v>
      </c>
      <c r="D3" s="78">
        <v>0.19309999999999999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0.24340000000000001</v>
      </c>
      <c r="D4" s="78">
        <v>0.31269999999999998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8.4400000000000031E-2</v>
      </c>
      <c r="D5" s="77">
        <f t="shared" ref="D5:G5" si="0">1-SUM(D2:D4)</f>
        <v>0.1764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>
        <v>0.33040000000000003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6.9099999999999995E-2</v>
      </c>
      <c r="D4" s="28">
        <v>6.9199999999999998E-2</v>
      </c>
      <c r="E4" s="28">
        <v>6.9199999999999998E-2</v>
      </c>
      <c r="F4" s="28">
        <v>6.9199999999999998E-2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0.16102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0.31780000000000003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312.81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0.50600000000000001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0.318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0.64800000000000002</v>
      </c>
      <c r="C19" s="85">
        <f>(1-food_insecure)*0.95</f>
        <v>0.87590000000000001</v>
      </c>
      <c r="D19" s="86">
        <v>7.25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0.64800000000000002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374.67</v>
      </c>
      <c r="E31" s="86" t="s">
        <v>201</v>
      </c>
    </row>
    <row r="32" spans="1:5" ht="15.75" customHeight="1" x14ac:dyDescent="0.25">
      <c r="A32" s="53" t="s">
        <v>28</v>
      </c>
      <c r="B32" s="85">
        <v>0.68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2020-09-02T12:44:45Z</dcterms:modified>
</cp:coreProperties>
</file>