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B109690-516E-45E0-942D-DE2E5A9A10EC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<sst xmlns="http://schemas.openxmlformats.org/spreadsheetml/2006/main" count="1114" uniqueCount="272">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</sst>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5400403</v>
      </c>
    </row>
    <row r="8" spans="1:3" ht="15" customHeight="1" x14ac:dyDescent="0.25">
      <c r="B8" s="7" t="s">
        <v>106</v>
      </c>
      <c r="C8" s="66">
        <v>0.30099999999999999</v>
      </c>
    </row>
    <row r="9" spans="1:3" ht="15" customHeight="1" x14ac:dyDescent="0.25">
      <c r="B9" s="9" t="s">
        <v>107</v>
      </c>
      <c r="C9" s="67">
        <v>0.53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0.61399999999999999</v>
      </c>
    </row>
    <row r="12" spans="1:3" ht="15" customHeight="1" x14ac:dyDescent="0.25">
      <c r="B12" s="7" t="s">
        <v>109</v>
      </c>
      <c r="C12" s="66">
        <v>0.49</v>
      </c>
    </row>
    <row r="13" spans="1:3" ht="15" customHeight="1" x14ac:dyDescent="0.25">
      <c r="B13" s="7" t="s">
        <v>110</v>
      </c>
      <c r="C13" s="66">
        <v>0.75800000000000001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0.13639999999999999</v>
      </c>
    </row>
    <row r="24" spans="1:3" ht="15" customHeight="1" x14ac:dyDescent="0.25">
      <c r="B24" s="20" t="s">
        <v>102</v>
      </c>
      <c r="C24" s="67">
        <v>0.43979999999999997</v>
      </c>
    </row>
    <row r="25" spans="1:3" ht="15" customHeight="1" x14ac:dyDescent="0.25">
      <c r="B25" s="20" t="s">
        <v>103</v>
      </c>
      <c r="C25" s="67">
        <v>0.34289999999999998</v>
      </c>
    </row>
    <row r="26" spans="1:3" ht="15" customHeight="1" x14ac:dyDescent="0.25">
      <c r="B26" s="20" t="s">
        <v>104</v>
      </c>
      <c r="C26" s="67">
        <v>8.09E-2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29.1</v>
      </c>
    </row>
    <row r="38" spans="1:5" ht="15" customHeight="1" x14ac:dyDescent="0.25">
      <c r="B38" s="16" t="s">
        <v>91</v>
      </c>
      <c r="C38" s="68">
        <v>53.8</v>
      </c>
      <c r="D38" s="17"/>
      <c r="E38" s="18"/>
    </row>
    <row r="39" spans="1:5" ht="15" customHeight="1" x14ac:dyDescent="0.25">
      <c r="B39" s="16" t="s">
        <v>90</v>
      </c>
      <c r="C39" s="68">
        <v>81.099999999999994</v>
      </c>
      <c r="D39" s="17"/>
      <c r="E39" s="17"/>
    </row>
    <row r="40" spans="1:5" ht="15" customHeight="1" x14ac:dyDescent="0.25">
      <c r="B40" s="16" t="s">
        <v>171</v>
      </c>
      <c r="C40" s="68">
        <v>4.7699999999999996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0.02</v>
      </c>
      <c r="D45" s="17"/>
    </row>
    <row r="46" spans="1:5" ht="15.75" customHeight="1" x14ac:dyDescent="0.25">
      <c r="B46" s="16" t="s">
        <v>11</v>
      </c>
      <c r="C46" s="67">
        <v>0.1045</v>
      </c>
      <c r="D46" s="17"/>
    </row>
    <row r="47" spans="1:5" ht="15.75" customHeight="1" x14ac:dyDescent="0.25">
      <c r="B47" s="16" t="s">
        <v>12</v>
      </c>
      <c r="C47" s="67">
        <v>0.23579999999999998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0.63969999999999994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4.3856911821374993</v>
      </c>
      <c r="D51" s="17"/>
    </row>
    <row r="52" spans="1:4" ht="15" customHeight="1" x14ac:dyDescent="0.25">
      <c r="B52" s="16" t="s">
        <v>125</v>
      </c>
      <c r="C52" s="65">
        <v>4.0117714011899999</v>
      </c>
    </row>
    <row r="53" spans="1:4" ht="15.75" customHeight="1" x14ac:dyDescent="0.25">
      <c r="B53" s="16" t="s">
        <v>126</v>
      </c>
      <c r="C53" s="65">
        <v>4.0117714011899999</v>
      </c>
    </row>
    <row r="54" spans="1:4" ht="15.75" customHeight="1" x14ac:dyDescent="0.25">
      <c r="B54" s="16" t="s">
        <v>127</v>
      </c>
      <c r="C54" s="65">
        <v>2.6314201289699999</v>
      </c>
    </row>
    <row r="55" spans="1:4" ht="15.75" customHeight="1" x14ac:dyDescent="0.25">
      <c r="B55" s="16" t="s">
        <v>128</v>
      </c>
      <c r="C55" s="65">
        <v>2.6314201289699999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0.48007046730486108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 x14ac:dyDescent="0.25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0.18720000000000003</v>
      </c>
      <c r="E3" s="26">
        <f>frac_mam_12_23months * 2.6</f>
        <v>0.14637999999999998</v>
      </c>
      <c r="F3" s="26">
        <f>frac_mam_24_59months * 2.6</f>
        <v>7.6960000000000001E-2</v>
      </c>
    </row>
    <row r="4" spans="1:6" ht="15.75" customHeight="1" x14ac:dyDescent="0.25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7.0720000000000005E-2</v>
      </c>
      <c r="E4" s="26">
        <f>frac_sam_12_23months * 2.6</f>
        <v>3.3800000000000004E-2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1307776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1545379.6695771576</v>
      </c>
      <c r="I2" s="22">
        <f>G2-H2</f>
        <v>6055620.3304228429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1343359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1587427.5774624255</v>
      </c>
      <c r="I3" s="22">
        <f t="shared" ref="I3:I15" si="3">G3-H3</f>
        <v>6293572.4225375745</v>
      </c>
    </row>
    <row r="4" spans="1:9" ht="15.75" customHeight="1" x14ac:dyDescent="0.25">
      <c r="A4" s="92">
        <f t="shared" si="2"/>
        <v>2022</v>
      </c>
      <c r="B4" s="74">
        <v>1380009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>
        <f t="shared" si="1"/>
        <v>1630736.3435584563</v>
      </c>
      <c r="I4" s="22">
        <f t="shared" si="3"/>
        <v>6544263.6564415433</v>
      </c>
    </row>
    <row r="5" spans="1:9" ht="15.75" customHeight="1" x14ac:dyDescent="0.25">
      <c r="A5" s="92" t="str">
        <f t="shared" si="2"/>
        <v/>
      </c>
      <c r="B5" s="74">
        <v>1406496.1025999999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1662035.7632328072</v>
      </c>
      <c r="I5" s="22">
        <f t="shared" si="3"/>
        <v>6816964.2367671933</v>
      </c>
    </row>
    <row r="6" spans="1:9" ht="15.75" customHeight="1" x14ac:dyDescent="0.25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 x14ac:dyDescent="0.25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 x14ac:dyDescent="0.25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 x14ac:dyDescent="0.25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 x14ac:dyDescent="0.25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 x14ac:dyDescent="0.25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 x14ac:dyDescent="0.25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 x14ac:dyDescent="0.25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7.5867285750000013E-2</v>
      </c>
    </row>
    <row r="4" spans="1:8" ht="15.75" customHeight="1" x14ac:dyDescent="0.25">
      <c r="B4" s="24" t="s">
        <v>7</v>
      </c>
      <c r="C4" s="76">
        <v>0.15456050571613303</v>
      </c>
    </row>
    <row r="5" spans="1:8" ht="15.75" customHeight="1" x14ac:dyDescent="0.25">
      <c r="B5" s="24" t="s">
        <v>8</v>
      </c>
      <c r="C5" s="76">
        <v>0.1053488686797991</v>
      </c>
    </row>
    <row r="6" spans="1:8" ht="15.75" customHeight="1" x14ac:dyDescent="0.25">
      <c r="B6" s="24" t="s">
        <v>10</v>
      </c>
      <c r="C6" s="76">
        <v>9.5647198690717E-2</v>
      </c>
    </row>
    <row r="7" spans="1:8" ht="15.75" customHeight="1" x14ac:dyDescent="0.25">
      <c r="B7" s="24" t="s">
        <v>13</v>
      </c>
      <c r="C7" s="76">
        <v>0.14260634706635894</v>
      </c>
    </row>
    <row r="8" spans="1:8" ht="15.75" customHeight="1" x14ac:dyDescent="0.25">
      <c r="B8" s="24" t="s">
        <v>14</v>
      </c>
      <c r="C8" s="76">
        <v>7.2336785703171307E-3</v>
      </c>
    </row>
    <row r="9" spans="1:8" ht="15.75" customHeight="1" x14ac:dyDescent="0.25">
      <c r="B9" s="24" t="s">
        <v>27</v>
      </c>
      <c r="C9" s="76">
        <v>9.2853517509966038E-2</v>
      </c>
    </row>
    <row r="10" spans="1:8" ht="15.75" customHeight="1" x14ac:dyDescent="0.25">
      <c r="B10" s="24" t="s">
        <v>15</v>
      </c>
      <c r="C10" s="76">
        <v>0.32588259801670882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 x14ac:dyDescent="0.25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 x14ac:dyDescent="0.25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 x14ac:dyDescent="0.25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 x14ac:dyDescent="0.25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 x14ac:dyDescent="0.25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 x14ac:dyDescent="0.25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 x14ac:dyDescent="0.25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 x14ac:dyDescent="0.25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0.15640000000000001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0.53066510944444445</v>
      </c>
      <c r="D2" s="77">
        <v>0.52929999999999999</v>
      </c>
      <c r="E2" s="77">
        <v>0.45399999999999996</v>
      </c>
      <c r="F2" s="77">
        <v>0.24940000000000001</v>
      </c>
      <c r="G2" s="77">
        <v>0.29399999999999998</v>
      </c>
    </row>
    <row r="3" spans="1:15" ht="15.75" customHeight="1" x14ac:dyDescent="0.25">
      <c r="A3" s="5"/>
      <c r="B3" s="11" t="s">
        <v>118</v>
      </c>
      <c r="C3" s="77">
        <v>0.27929999999999999</v>
      </c>
      <c r="D3" s="77">
        <v>0.2792</v>
      </c>
      <c r="E3" s="77">
        <v>0.3024</v>
      </c>
      <c r="F3" s="77">
        <v>0.27860000000000001</v>
      </c>
      <c r="G3" s="77">
        <v>0.2923</v>
      </c>
    </row>
    <row r="4" spans="1:15" ht="15.75" customHeight="1" x14ac:dyDescent="0.25">
      <c r="A4" s="5"/>
      <c r="B4" s="11" t="s">
        <v>116</v>
      </c>
      <c r="C4" s="78">
        <v>0.1119</v>
      </c>
      <c r="D4" s="78">
        <v>0.11199999999999999</v>
      </c>
      <c r="E4" s="78">
        <v>0.1462</v>
      </c>
      <c r="F4" s="78">
        <v>0.27239999999999998</v>
      </c>
      <c r="G4" s="78">
        <v>0.2525</v>
      </c>
    </row>
    <row r="5" spans="1:15" ht="15.75" customHeight="1" x14ac:dyDescent="0.25">
      <c r="A5" s="5"/>
      <c r="B5" s="11" t="s">
        <v>119</v>
      </c>
      <c r="C5" s="78">
        <v>7.9299999999999995E-2</v>
      </c>
      <c r="D5" s="78">
        <v>7.9399999999999998E-2</v>
      </c>
      <c r="E5" s="78">
        <v>9.74E-2</v>
      </c>
      <c r="F5" s="78">
        <v>0.1996</v>
      </c>
      <c r="G5" s="78">
        <v>0.16120000000000001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0.68870000000000009</v>
      </c>
      <c r="F8" s="77">
        <v>0.7238</v>
      </c>
      <c r="G8" s="77">
        <v>0.81790000000000007</v>
      </c>
    </row>
    <row r="9" spans="1:15" ht="15.75" customHeight="1" x14ac:dyDescent="0.25">
      <c r="B9" s="7" t="s">
        <v>121</v>
      </c>
      <c r="C9" s="77">
        <v>9.7599999999999992E-2</v>
      </c>
      <c r="D9" s="77">
        <v>9.7599999999999992E-2</v>
      </c>
      <c r="E9" s="77">
        <v>0.21210000000000001</v>
      </c>
      <c r="F9" s="77">
        <v>0.20679999999999998</v>
      </c>
      <c r="G9" s="77">
        <v>0.14580000000000001</v>
      </c>
    </row>
    <row r="10" spans="1:15" ht="15.75" customHeight="1" x14ac:dyDescent="0.25">
      <c r="B10" s="7" t="s">
        <v>122</v>
      </c>
      <c r="C10" s="78">
        <v>3.2099999999999997E-2</v>
      </c>
      <c r="D10" s="78">
        <v>3.2099999999999997E-2</v>
      </c>
      <c r="E10" s="78">
        <v>7.2000000000000008E-2</v>
      </c>
      <c r="F10" s="78">
        <v>5.6299999999999996E-2</v>
      </c>
      <c r="G10" s="78">
        <v>2.9600000000000001E-2</v>
      </c>
    </row>
    <row r="11" spans="1:15" ht="15.75" customHeight="1" x14ac:dyDescent="0.25">
      <c r="B11" s="7" t="s">
        <v>123</v>
      </c>
      <c r="C11" s="78">
        <v>1.15E-2</v>
      </c>
      <c r="D11" s="78">
        <v>1.15E-2</v>
      </c>
      <c r="E11" s="78">
        <v>2.7200000000000002E-2</v>
      </c>
      <c r="F11" s="78">
        <v>1.3000000000000001E-2</v>
      </c>
      <c r="G11" s="78">
        <v>6.5893000000000002E-3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0.52560000000000007</v>
      </c>
      <c r="I14" s="80">
        <v>0.52560000000000007</v>
      </c>
      <c r="J14" s="80">
        <v>0.52560000000000007</v>
      </c>
      <c r="K14" s="80">
        <v>0.52560000000000007</v>
      </c>
      <c r="L14" s="80">
        <v>0.48118</v>
      </c>
      <c r="M14" s="80">
        <v>0.48118</v>
      </c>
      <c r="N14" s="80">
        <v>0.48118</v>
      </c>
      <c r="O14" s="80">
        <v>0.48118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0.25232503761543501</v>
      </c>
      <c r="I15" s="77">
        <f t="shared" si="0"/>
        <v>0.25232503761543501</v>
      </c>
      <c r="J15" s="77">
        <f t="shared" si="0"/>
        <v>0.25232503761543501</v>
      </c>
      <c r="K15" s="77">
        <f t="shared" si="0"/>
        <v>0.25232503761543501</v>
      </c>
      <c r="L15" s="77">
        <f t="shared" si="0"/>
        <v>0.23100030745775305</v>
      </c>
      <c r="M15" s="77">
        <f t="shared" si="0"/>
        <v>0.23100030745775305</v>
      </c>
      <c r="N15" s="77">
        <f t="shared" si="0"/>
        <v>0.23100030745775305</v>
      </c>
      <c r="O15" s="77">
        <f t="shared" si="0"/>
        <v>0.23100030745775305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0.60840000000000005</v>
      </c>
      <c r="D2" s="78">
        <v>0.2994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0.2155</v>
      </c>
      <c r="D3" s="78">
        <v>0.27979999999999999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8.0399999999999985E-2</v>
      </c>
      <c r="D4" s="78">
        <v>0.33990000000000004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9.5699999999999896E-2</v>
      </c>
      <c r="D5" s="77">
        <f t="shared" ref="D5:G5" si="0">1-SUM(D2:D4)</f>
        <v>8.0899999999999972E-2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0.38179999999999997</v>
      </c>
      <c r="D2" s="28">
        <v>0.38379999999999997</v>
      </c>
      <c r="E2" s="28">
        <v>0.38350000000000006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5.0600000000000006E-2</v>
      </c>
      <c r="D4" s="28">
        <v>5.0299999999999997E-2</v>
      </c>
      <c r="E4" s="28">
        <v>5.0299999999999997E-2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0.52560000000000007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0.48118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81.099999999999994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55.86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350.72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0.23499999999999999</v>
      </c>
      <c r="C14" s="85">
        <v>0.95</v>
      </c>
      <c r="D14" s="86">
        <v>13.67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13.67</v>
      </c>
      <c r="E15" s="86" t="s">
        <v>201</v>
      </c>
    </row>
    <row r="16" spans="1:5" ht="15.75" customHeight="1" x14ac:dyDescent="0.25">
      <c r="A16" s="53" t="s">
        <v>57</v>
      </c>
      <c r="B16" s="85">
        <v>0.38400000000000001</v>
      </c>
      <c r="C16" s="85">
        <v>0.95</v>
      </c>
      <c r="D16" s="86">
        <v>0.64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8.11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f>(1-food_insecure)*0.95</f>
        <v>0.66405000000000003</v>
      </c>
      <c r="D19" s="86">
        <v>8.11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7.25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23.52</v>
      </c>
      <c r="E22" s="86" t="s">
        <v>201</v>
      </c>
    </row>
    <row r="23" spans="1:5" ht="15.75" customHeight="1" x14ac:dyDescent="0.25">
      <c r="A23" s="53" t="s">
        <v>34</v>
      </c>
      <c r="B23" s="85">
        <v>0.318</v>
      </c>
      <c r="C23" s="85">
        <v>0.95</v>
      </c>
      <c r="D23" s="86">
        <v>4.46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19.559999999999999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0.28600000000000003</v>
      </c>
      <c r="C25" s="85">
        <v>0.95</v>
      </c>
      <c r="D25" s="86">
        <v>19.559999999999999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0.32100000000000001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19.559999999999999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0.42599999999999999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107.58</v>
      </c>
      <c r="E29" s="86" t="s">
        <v>201</v>
      </c>
    </row>
    <row r="30" spans="1:5" ht="15.75" customHeight="1" x14ac:dyDescent="0.25">
      <c r="A30" s="53" t="s">
        <v>67</v>
      </c>
      <c r="B30" s="85">
        <v>1.2E-2</v>
      </c>
      <c r="C30" s="85">
        <v>0.95</v>
      </c>
      <c r="D30" s="86">
        <v>203.46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215.66</v>
      </c>
      <c r="E31" s="86" t="s">
        <v>201</v>
      </c>
    </row>
    <row r="32" spans="1:5" ht="15.75" customHeight="1" x14ac:dyDescent="0.25">
      <c r="A32" s="53" t="s">
        <v>28</v>
      </c>
      <c r="B32" s="85">
        <v>2.6000000000000002E-2</v>
      </c>
      <c r="C32" s="85">
        <v>0.95</v>
      </c>
      <c r="D32" s="86">
        <v>1.35</v>
      </c>
      <c r="E32" s="86" t="s">
        <v>201</v>
      </c>
    </row>
    <row r="33" spans="1:6" ht="15.75" customHeight="1" x14ac:dyDescent="0.25">
      <c r="A33" s="53" t="s">
        <v>83</v>
      </c>
      <c r="B33" s="85">
        <v>0.27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0.27500000000000002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0.22600000000000001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2020-09-02T13:00:54Z</dcterms:modified>
</cp:coreProperties>
</file>