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F072064-7E07-4C58-9C1E-20E150F78378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<sst xmlns="http://schemas.openxmlformats.org/spreadsheetml/2006/main" count="1114" uniqueCount="272">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</sst>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1952436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1</v>
      </c>
    </row>
    <row r="11" spans="1:3" ht="15" customHeight="1" x14ac:dyDescent="0.25">
      <c r="B11" s="7" t="s">
        <v>108</v>
      </c>
      <c r="C11" s="66">
        <v>0.95299999999999996</v>
      </c>
    </row>
    <row r="12" spans="1:3" ht="15" customHeight="1" x14ac:dyDescent="0.25">
      <c r="B12" s="7" t="s">
        <v>109</v>
      </c>
      <c r="C12" s="66">
        <v>0.81200000000000006</v>
      </c>
    </row>
    <row r="13" spans="1:3" ht="15" customHeight="1" x14ac:dyDescent="0.25">
      <c r="B13" s="7" t="s">
        <v>110</v>
      </c>
      <c r="C13" s="66">
        <v>0.20399999999999999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8.2799999999999999E-2</v>
      </c>
    </row>
    <row r="24" spans="1:3" ht="15" customHeight="1" x14ac:dyDescent="0.25">
      <c r="B24" s="20" t="s">
        <v>102</v>
      </c>
      <c r="C24" s="67">
        <v>0.55079999999999996</v>
      </c>
    </row>
    <row r="25" spans="1:3" ht="15" customHeight="1" x14ac:dyDescent="0.25">
      <c r="B25" s="20" t="s">
        <v>103</v>
      </c>
      <c r="C25" s="67">
        <v>0.33279999999999998</v>
      </c>
    </row>
    <row r="26" spans="1:3" ht="15" customHeight="1" x14ac:dyDescent="0.25">
      <c r="B26" s="20" t="s">
        <v>104</v>
      </c>
      <c r="C26" s="67">
        <v>3.3599999999999998E-2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0.36599999999999999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0.40799999999999997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8.9</v>
      </c>
      <c r="D38" s="17"/>
      <c r="E38" s="18"/>
    </row>
    <row r="39" spans="1:5" ht="15" customHeight="1" x14ac:dyDescent="0.25">
      <c r="B39" s="16" t="s">
        <v>90</v>
      </c>
      <c r="C39" s="68">
        <v>10</v>
      </c>
      <c r="D39" s="17"/>
      <c r="E39" s="17"/>
    </row>
    <row r="40" spans="1:5" ht="15" customHeight="1" x14ac:dyDescent="0.25">
      <c r="B40" s="16" t="s">
        <v>171</v>
      </c>
      <c r="C40" s="68">
        <v>0.12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1.9699999999999999E-2</v>
      </c>
      <c r="D45" s="17"/>
    </row>
    <row r="46" spans="1:5" ht="15.75" customHeight="1" x14ac:dyDescent="0.25">
      <c r="B46" s="16" t="s">
        <v>11</v>
      </c>
      <c r="C46" s="67">
        <v>6.8600000000000008E-2</v>
      </c>
      <c r="D46" s="17"/>
    </row>
    <row r="47" spans="1:5" ht="15.75" customHeight="1" x14ac:dyDescent="0.25">
      <c r="B47" s="16" t="s">
        <v>12</v>
      </c>
      <c r="C47" s="67">
        <v>0.1459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0.76579999999999993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1.190909614645</v>
      </c>
      <c r="D51" s="17"/>
    </row>
    <row r="52" spans="1:4" ht="15" customHeight="1" x14ac:dyDescent="0.25">
      <c r="B52" s="16" t="s">
        <v>125</v>
      </c>
      <c r="C52" s="65">
        <v>1.0328480392499899</v>
      </c>
    </row>
    <row r="53" spans="1:4" ht="15.75" customHeight="1" x14ac:dyDescent="0.25">
      <c r="B53" s="16" t="s">
        <v>126</v>
      </c>
      <c r="C53" s="65">
        <v>1.0328480392499899</v>
      </c>
    </row>
    <row r="54" spans="1:4" ht="15.75" customHeight="1" x14ac:dyDescent="0.25">
      <c r="B54" s="16" t="s">
        <v>127</v>
      </c>
      <c r="C54" s="65">
        <v>0.81936124136499999</v>
      </c>
    </row>
    <row r="55" spans="1:4" ht="15.75" customHeight="1" x14ac:dyDescent="0.25">
      <c r="B55" s="16" t="s">
        <v>128</v>
      </c>
      <c r="C55" s="65">
        <v>0.81936124136499999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0.5361734804577476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 x14ac:dyDescent="0.25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4.9399999999999999E-2</v>
      </c>
      <c r="E3" s="26">
        <f>frac_mam_12_23months * 2.6</f>
        <v>4.5239999999999995E-2</v>
      </c>
      <c r="F3" s="26">
        <f>frac_mam_24_59months * 2.6</f>
        <v>3.1980000000000001E-2</v>
      </c>
    </row>
    <row r="4" spans="1:6" ht="15.75" customHeight="1" x14ac:dyDescent="0.25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2.5189346000000005E-2</v>
      </c>
      <c r="E4" s="26">
        <f>frac_sam_12_23months * 2.6</f>
        <v>2.2762974000000002E-2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376885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436035.37939133099</v>
      </c>
      <c r="I2" s="22">
        <f>G2-H2</f>
        <v>4094964.6206086688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368118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425892.43878312485</v>
      </c>
      <c r="I3" s="22">
        <f t="shared" ref="I3:I15" si="3">G3-H3</f>
        <v>4132107.561216875</v>
      </c>
    </row>
    <row r="4" spans="1:9" ht="15.75" customHeight="1" x14ac:dyDescent="0.25">
      <c r="A4" s="92">
        <f t="shared" si="2"/>
        <v>2022</v>
      </c>
      <c r="B4" s="74">
        <v>360500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>
        <f t="shared" si="1"/>
        <v>417078.82847705489</v>
      </c>
      <c r="I4" s="22">
        <f t="shared" si="3"/>
        <v>4167921.1715229452</v>
      </c>
    </row>
    <row r="5" spans="1:9" ht="15.75" customHeight="1" x14ac:dyDescent="0.25">
      <c r="A5" s="92" t="str">
        <f t="shared" si="2"/>
        <v/>
      </c>
      <c r="B5" s="74">
        <v>329550.55920000013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381272.01429984567</v>
      </c>
      <c r="I5" s="22">
        <f t="shared" si="3"/>
        <v>4235727.9857001547</v>
      </c>
    </row>
    <row r="6" spans="1:9" ht="15.75" customHeight="1" x14ac:dyDescent="0.25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 x14ac:dyDescent="0.25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 x14ac:dyDescent="0.25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 x14ac:dyDescent="0.25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 x14ac:dyDescent="0.25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 x14ac:dyDescent="0.25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 x14ac:dyDescent="0.25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 x14ac:dyDescent="0.25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5.6836937499999997E-3</v>
      </c>
    </row>
    <row r="4" spans="1:8" ht="15.75" customHeight="1" x14ac:dyDescent="0.25">
      <c r="B4" s="24" t="s">
        <v>7</v>
      </c>
      <c r="C4" s="76">
        <v>0.10398224093562627</v>
      </c>
    </row>
    <row r="5" spans="1:8" ht="15.75" customHeight="1" x14ac:dyDescent="0.25">
      <c r="B5" s="24" t="s">
        <v>8</v>
      </c>
      <c r="C5" s="76">
        <v>9.246930510183575E-2</v>
      </c>
    </row>
    <row r="6" spans="1:8" ht="15.75" customHeight="1" x14ac:dyDescent="0.25">
      <c r="B6" s="24" t="s">
        <v>10</v>
      </c>
      <c r="C6" s="76">
        <v>8.4972126127932007E-2</v>
      </c>
    </row>
    <row r="7" spans="1:8" ht="15.75" customHeight="1" x14ac:dyDescent="0.25">
      <c r="B7" s="24" t="s">
        <v>13</v>
      </c>
      <c r="C7" s="76">
        <v>0.28338279243329151</v>
      </c>
    </row>
    <row r="8" spans="1:8" ht="15.75" customHeight="1" x14ac:dyDescent="0.25">
      <c r="B8" s="24" t="s">
        <v>14</v>
      </c>
      <c r="C8" s="76">
        <v>4.2780432503564465E-7</v>
      </c>
    </row>
    <row r="9" spans="1:8" ht="15.75" customHeight="1" x14ac:dyDescent="0.25">
      <c r="B9" s="24" t="s">
        <v>27</v>
      </c>
      <c r="C9" s="76">
        <v>0.20101468101000478</v>
      </c>
    </row>
    <row r="10" spans="1:8" ht="15.75" customHeight="1" x14ac:dyDescent="0.25">
      <c r="B10" s="24" t="s">
        <v>15</v>
      </c>
      <c r="C10" s="76">
        <v>0.22849473283698474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 x14ac:dyDescent="0.25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 x14ac:dyDescent="0.25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 x14ac:dyDescent="0.25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 x14ac:dyDescent="0.25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 x14ac:dyDescent="0.25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 x14ac:dyDescent="0.25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1.8700000000000001E-2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0.29299999999999998</v>
      </c>
    </row>
    <row r="29" spans="1:8" ht="15.75" customHeight="1" x14ac:dyDescent="0.25">
      <c r="B29" s="24" t="s">
        <v>41</v>
      </c>
      <c r="C29" s="76">
        <v>7.1199999999999999E-2</v>
      </c>
    </row>
    <row r="30" spans="1:8" ht="15.75" customHeight="1" x14ac:dyDescent="0.25">
      <c r="B30" s="24" t="s">
        <v>42</v>
      </c>
      <c r="C30" s="76">
        <v>0.18739999999999998</v>
      </c>
    </row>
    <row r="31" spans="1:8" ht="15.75" customHeight="1" x14ac:dyDescent="0.25">
      <c r="B31" s="24" t="s">
        <v>43</v>
      </c>
      <c r="C31" s="76">
        <v>5.5800000000000002E-2</v>
      </c>
    </row>
    <row r="32" spans="1:8" ht="15.75" customHeight="1" x14ac:dyDescent="0.25">
      <c r="B32" s="24" t="s">
        <v>44</v>
      </c>
      <c r="C32" s="76">
        <v>3.8800000000000001E-2</v>
      </c>
    </row>
    <row r="33" spans="2:3" ht="15.75" customHeight="1" x14ac:dyDescent="0.25">
      <c r="B33" s="24" t="s">
        <v>45</v>
      </c>
      <c r="C33" s="76">
        <v>1.5100000000000001E-2</v>
      </c>
    </row>
    <row r="34" spans="2:3" ht="15.75" customHeight="1" x14ac:dyDescent="0.25">
      <c r="B34" s="24" t="s">
        <v>46</v>
      </c>
      <c r="C34" s="76">
        <v>0.3173999999977648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0.86418602345130902</v>
      </c>
      <c r="D2" s="77">
        <v>0.86250000000000004</v>
      </c>
      <c r="E2" s="77">
        <v>0.82530000000000003</v>
      </c>
      <c r="F2" s="77">
        <v>0.7722</v>
      </c>
      <c r="G2" s="77">
        <v>0.72730000000000006</v>
      </c>
    </row>
    <row r="3" spans="1:15" ht="15.75" customHeight="1" x14ac:dyDescent="0.25">
      <c r="A3" s="5"/>
      <c r="B3" s="11" t="s">
        <v>118</v>
      </c>
      <c r="C3" s="77">
        <v>8.7899999999999992E-2</v>
      </c>
      <c r="D3" s="77">
        <v>8.7899999999999992E-2</v>
      </c>
      <c r="E3" s="77">
        <v>0.11269999999999999</v>
      </c>
      <c r="F3" s="77">
        <v>0.13320000000000001</v>
      </c>
      <c r="G3" s="77">
        <v>0.18719999999999998</v>
      </c>
    </row>
    <row r="4" spans="1:15" ht="15.75" customHeight="1" x14ac:dyDescent="0.25">
      <c r="A4" s="5"/>
      <c r="B4" s="11" t="s">
        <v>116</v>
      </c>
      <c r="C4" s="78">
        <v>3.0200000000000001E-2</v>
      </c>
      <c r="D4" s="78">
        <v>3.0200000000000001E-2</v>
      </c>
      <c r="E4" s="78">
        <v>4.4800000000000006E-2</v>
      </c>
      <c r="F4" s="78">
        <v>5.0999999999999997E-2</v>
      </c>
      <c r="G4" s="78">
        <v>6.4299999999999996E-2</v>
      </c>
    </row>
    <row r="5" spans="1:15" ht="15.75" customHeight="1" x14ac:dyDescent="0.25">
      <c r="A5" s="5"/>
      <c r="B5" s="11" t="s">
        <v>119</v>
      </c>
      <c r="C5" s="78">
        <v>1.9299999999999998E-2</v>
      </c>
      <c r="D5" s="78">
        <v>1.9299999999999998E-2</v>
      </c>
      <c r="E5" s="78">
        <v>1.72E-2</v>
      </c>
      <c r="F5" s="78">
        <v>4.36E-2</v>
      </c>
      <c r="G5" s="78">
        <v>2.1099999999999997E-2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0.9123</v>
      </c>
      <c r="F8" s="77">
        <v>0.92859999999999998</v>
      </c>
      <c r="G8" s="77">
        <v>0.91819999999999991</v>
      </c>
    </row>
    <row r="9" spans="1:15" ht="15.75" customHeight="1" x14ac:dyDescent="0.25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 x14ac:dyDescent="0.25">
      <c r="B10" s="7" t="s">
        <v>122</v>
      </c>
      <c r="C10" s="78">
        <v>8.77E-2</v>
      </c>
      <c r="D10" s="78">
        <v>8.77E-2</v>
      </c>
      <c r="E10" s="78">
        <v>1.9E-2</v>
      </c>
      <c r="F10" s="78">
        <v>1.7399999999999999E-2</v>
      </c>
      <c r="G10" s="78">
        <v>1.23E-2</v>
      </c>
    </row>
    <row r="11" spans="1:15" ht="15.75" customHeight="1" x14ac:dyDescent="0.25">
      <c r="B11" s="7" t="s">
        <v>123</v>
      </c>
      <c r="C11" s="78">
        <v>4.8799999999999996E-2</v>
      </c>
      <c r="D11" s="78">
        <v>4.8799999999999996E-2</v>
      </c>
      <c r="E11" s="78">
        <v>9.6882100000000009E-3</v>
      </c>
      <c r="F11" s="78">
        <v>8.7549900000000007E-3</v>
      </c>
      <c r="G11" s="78">
        <v>5.8830999999999996E-3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0.68370000000000009</v>
      </c>
      <c r="D2" s="78">
        <v>0.34310000000000002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0.25019999999999998</v>
      </c>
      <c r="D3" s="78">
        <v>0.37450000000000006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3.2199999999999999E-2</v>
      </c>
      <c r="D4" s="78">
        <v>0.19190000000000002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3.389999999999993E-2</v>
      </c>
      <c r="D5" s="77">
        <f t="shared" ref="D5:G5" si="0">1-SUM(D2:D4)</f>
        <v>9.0500000000000025E-2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8.1500000000000003E-2</v>
      </c>
      <c r="D2" s="28">
        <v>8.2400000000000001E-2</v>
      </c>
      <c r="E2" s="28">
        <v>8.2600000000000007E-2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3.2100000000000004E-2</v>
      </c>
      <c r="D4" s="28">
        <v>3.2000000000000001E-2</v>
      </c>
      <c r="E4" s="28">
        <v>3.2000000000000001E-2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0.34310000000000002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85.65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817.76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0.28199999999999997</v>
      </c>
      <c r="C18" s="85">
        <v>0.95</v>
      </c>
      <c r="D18" s="86">
        <v>18.739999999999998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0.496</v>
      </c>
      <c r="C19" s="85">
        <f>(1-food_insecure)*0.95</f>
        <v>0.94524999999999992</v>
      </c>
      <c r="D19" s="86">
        <v>18.739999999999998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64.37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25.02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20.23</v>
      </c>
      <c r="E24" s="86" t="s">
        <v>201</v>
      </c>
    </row>
    <row r="25" spans="1:5" ht="15.75" customHeight="1" x14ac:dyDescent="0.25">
      <c r="A25" s="53" t="s">
        <v>87</v>
      </c>
      <c r="B25" s="85">
        <v>0.45200000000000001</v>
      </c>
      <c r="C25" s="85">
        <v>0.95</v>
      </c>
      <c r="D25" s="86">
        <v>20.23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20.23</v>
      </c>
      <c r="E27" s="86" t="s">
        <v>201</v>
      </c>
    </row>
    <row r="28" spans="1:5" ht="15.75" customHeight="1" x14ac:dyDescent="0.25">
      <c r="A28" s="53" t="s">
        <v>84</v>
      </c>
      <c r="B28" s="85">
        <v>0.61799999999999999</v>
      </c>
      <c r="C28" s="85">
        <v>0.95</v>
      </c>
      <c r="D28" s="86">
        <v>1.27</v>
      </c>
      <c r="E28" s="86" t="s">
        <v>201</v>
      </c>
    </row>
    <row r="29" spans="1:5" ht="15.75" customHeight="1" x14ac:dyDescent="0.25">
      <c r="A29" s="53" t="s">
        <v>58</v>
      </c>
      <c r="B29" s="85">
        <v>0.496</v>
      </c>
      <c r="C29" s="85">
        <v>0.95</v>
      </c>
      <c r="D29" s="86">
        <v>175.57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354.65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2.85</v>
      </c>
      <c r="E32" s="86" t="s">
        <v>201</v>
      </c>
    </row>
    <row r="33" spans="1:6" ht="15.75" customHeight="1" x14ac:dyDescent="0.25">
      <c r="A33" s="53" t="s">
        <v>83</v>
      </c>
      <c r="B33" s="85">
        <v>0.99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0.66700000000000004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0.97900000000000009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0.95599999999999996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0.77300000000000002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2020-09-02T12:56:48Z</dcterms:modified>
</cp:coreProperties>
</file>