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CFD864C-F095-4426-BB55-194383728FA6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<sst xmlns="http://schemas.openxmlformats.org/spreadsheetml/2006/main" count="1114" uniqueCount="272">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</sst>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208053</v>
      </c>
    </row>
    <row r="8" spans="1:3" ht="15" customHeight="1" x14ac:dyDescent="0.25">
      <c r="B8" s="7" t="s">
        <v>106</v>
      </c>
      <c r="C8" s="66">
        <v>0.307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0.63727569580078092</v>
      </c>
    </row>
    <row r="11" spans="1:3" ht="15" customHeight="1" x14ac:dyDescent="0.25">
      <c r="B11" s="7" t="s">
        <v>108</v>
      </c>
      <c r="C11" s="66">
        <v>0.76700000000000002</v>
      </c>
    </row>
    <row r="12" spans="1:3" ht="15" customHeight="1" x14ac:dyDescent="0.25">
      <c r="B12" s="7" t="s">
        <v>109</v>
      </c>
      <c r="C12" s="66">
        <v>0.70900000000000007</v>
      </c>
    </row>
    <row r="13" spans="1:3" ht="15" customHeight="1" x14ac:dyDescent="0.25">
      <c r="B13" s="7" t="s">
        <v>110</v>
      </c>
      <c r="C13" s="66">
        <v>0.53900000000000003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0.05</v>
      </c>
    </row>
    <row r="24" spans="1:3" ht="15" customHeight="1" x14ac:dyDescent="0.25">
      <c r="B24" s="20" t="s">
        <v>102</v>
      </c>
      <c r="C24" s="67">
        <v>0.46779999999999999</v>
      </c>
    </row>
    <row r="25" spans="1:3" ht="15" customHeight="1" x14ac:dyDescent="0.25">
      <c r="B25" s="20" t="s">
        <v>103</v>
      </c>
      <c r="C25" s="67">
        <v>0.38689999999999997</v>
      </c>
    </row>
    <row r="26" spans="1:3" ht="15" customHeight="1" x14ac:dyDescent="0.25">
      <c r="B26" s="20" t="s">
        <v>104</v>
      </c>
      <c r="C26" s="67">
        <v>9.530000000000001E-2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47.6</v>
      </c>
      <c r="D39" s="17"/>
      <c r="E39" s="17"/>
    </row>
    <row r="40" spans="1:5" ht="15" customHeight="1" x14ac:dyDescent="0.25">
      <c r="B40" s="16" t="s">
        <v>171</v>
      </c>
      <c r="C40" s="68">
        <v>3.68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2.7000000000000003E-2</v>
      </c>
      <c r="D45" s="17"/>
    </row>
    <row r="46" spans="1:5" ht="15.75" customHeight="1" x14ac:dyDescent="0.25">
      <c r="B46" s="16" t="s">
        <v>11</v>
      </c>
      <c r="C46" s="67">
        <v>9.35E-2</v>
      </c>
      <c r="D46" s="17"/>
    </row>
    <row r="47" spans="1:5" ht="15.75" customHeight="1" x14ac:dyDescent="0.25">
      <c r="B47" s="16" t="s">
        <v>12</v>
      </c>
      <c r="C47" s="67">
        <v>0.23620000000000002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0.64329999999999998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2.6463538219675002</v>
      </c>
      <c r="D51" s="17"/>
    </row>
    <row r="52" spans="1:4" ht="15" customHeight="1" x14ac:dyDescent="0.25">
      <c r="B52" s="16" t="s">
        <v>125</v>
      </c>
      <c r="C52" s="65">
        <v>2.5573027489900002</v>
      </c>
    </row>
    <row r="53" spans="1:4" ht="15.75" customHeight="1" x14ac:dyDescent="0.25">
      <c r="B53" s="16" t="s">
        <v>126</v>
      </c>
      <c r="C53" s="65">
        <v>2.5573027489900002</v>
      </c>
    </row>
    <row r="54" spans="1:4" ht="15.75" customHeight="1" x14ac:dyDescent="0.25">
      <c r="B54" s="16" t="s">
        <v>127</v>
      </c>
      <c r="C54" s="65">
        <v>1.8550822462399998</v>
      </c>
    </row>
    <row r="55" spans="1:4" ht="15.75" customHeight="1" x14ac:dyDescent="0.25">
      <c r="B55" s="16" t="s">
        <v>128</v>
      </c>
      <c r="C55" s="65">
        <v>1.8550822462399998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0.57312156328470099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 x14ac:dyDescent="0.25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0.3861</v>
      </c>
      <c r="E3" s="26">
        <f>frac_mam_12_23months * 2.6</f>
        <v>0.39702000000000004</v>
      </c>
      <c r="F3" s="26">
        <f>frac_mam_24_59months * 2.6</f>
        <v>0.37076000000000003</v>
      </c>
    </row>
    <row r="4" spans="1:6" ht="15.75" customHeight="1" x14ac:dyDescent="0.25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0.31824000000000002</v>
      </c>
      <c r="E4" s="26">
        <f>frac_sam_12_23months * 2.6</f>
        <v>0.29353999999999997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38554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45118.043706715158</v>
      </c>
      <c r="I2" s="22">
        <f>G2-H2</f>
        <v>1071881.9562932849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39104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45761.684419447782</v>
      </c>
      <c r="I3" s="22">
        <f t="shared" ref="I3:I15" si="3">G3-H3</f>
        <v>1103238.3155805522</v>
      </c>
    </row>
    <row r="4" spans="1:9" ht="15.75" customHeight="1" x14ac:dyDescent="0.25">
      <c r="A4" s="92">
        <f t="shared" si="2"/>
        <v>2022</v>
      </c>
      <c r="B4" s="74">
        <v>39601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46343.301572589793</v>
      </c>
      <c r="I4" s="22">
        <f t="shared" si="3"/>
        <v>1132656.6984274101</v>
      </c>
    </row>
    <row r="5" spans="1:9" ht="15.75" customHeight="1" x14ac:dyDescent="0.25">
      <c r="A5" s="92" t="str">
        <f t="shared" si="2"/>
        <v/>
      </c>
      <c r="B5" s="74">
        <v>48456.397200000014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56706.381873205137</v>
      </c>
      <c r="I5" s="22">
        <f t="shared" si="3"/>
        <v>1154293.6181267949</v>
      </c>
    </row>
    <row r="6" spans="1:9" ht="15.75" customHeight="1" x14ac:dyDescent="0.25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 x14ac:dyDescent="0.25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 x14ac:dyDescent="0.25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 x14ac:dyDescent="0.25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 x14ac:dyDescent="0.25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 x14ac:dyDescent="0.25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 x14ac:dyDescent="0.25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2.2022893500000001E-2</v>
      </c>
    </row>
    <row r="4" spans="1:8" ht="15.75" customHeight="1" x14ac:dyDescent="0.25">
      <c r="B4" s="24" t="s">
        <v>7</v>
      </c>
      <c r="C4" s="76">
        <v>0.14811197956837813</v>
      </c>
    </row>
    <row r="5" spans="1:8" ht="15.75" customHeight="1" x14ac:dyDescent="0.25">
      <c r="B5" s="24" t="s">
        <v>8</v>
      </c>
      <c r="C5" s="76">
        <v>0.11639554773423692</v>
      </c>
    </row>
    <row r="6" spans="1:8" ht="15.75" customHeight="1" x14ac:dyDescent="0.25">
      <c r="B6" s="24" t="s">
        <v>10</v>
      </c>
      <c r="C6" s="76">
        <v>0.11828868577428105</v>
      </c>
    </row>
    <row r="7" spans="1:8" ht="15.75" customHeight="1" x14ac:dyDescent="0.25">
      <c r="B7" s="24" t="s">
        <v>13</v>
      </c>
      <c r="C7" s="76">
        <v>0.25447579338959925</v>
      </c>
    </row>
    <row r="8" spans="1:8" ht="15.75" customHeight="1" x14ac:dyDescent="0.25">
      <c r="B8" s="24" t="s">
        <v>14</v>
      </c>
      <c r="C8" s="76">
        <v>2.5909074779199132E-3</v>
      </c>
    </row>
    <row r="9" spans="1:8" ht="15.75" customHeight="1" x14ac:dyDescent="0.25">
      <c r="B9" s="24" t="s">
        <v>27</v>
      </c>
      <c r="C9" s="76">
        <v>0.16861596210538399</v>
      </c>
    </row>
    <row r="10" spans="1:8" ht="15.75" customHeight="1" x14ac:dyDescent="0.25">
      <c r="B10" s="24" t="s">
        <v>15</v>
      </c>
      <c r="C10" s="76">
        <v>0.16949823045020074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 x14ac:dyDescent="0.25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 x14ac:dyDescent="0.25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 x14ac:dyDescent="0.25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 x14ac:dyDescent="0.25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 x14ac:dyDescent="0.25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 x14ac:dyDescent="0.25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 x14ac:dyDescent="0.25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 x14ac:dyDescent="0.25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1.9099999999999999E-2</v>
      </c>
    </row>
    <row r="28" spans="1:8" ht="15.75" customHeight="1" x14ac:dyDescent="0.25">
      <c r="B28" s="24" t="s">
        <v>40</v>
      </c>
      <c r="C28" s="76">
        <v>0.22940000000000002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0.14899999999999999</v>
      </c>
    </row>
    <row r="33" spans="2:3" ht="15.75" customHeight="1" x14ac:dyDescent="0.25">
      <c r="B33" s="24" t="s">
        <v>45</v>
      </c>
      <c r="C33" s="76">
        <v>0.12240000000000001</v>
      </c>
    </row>
    <row r="34" spans="2:3" ht="15.75" customHeight="1" x14ac:dyDescent="0.25">
      <c r="B34" s="24" t="s">
        <v>46</v>
      </c>
      <c r="C34" s="76">
        <v>0.17329999999999998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0.7274980178680851</v>
      </c>
      <c r="D2" s="77">
        <v>0.56559999999999999</v>
      </c>
      <c r="E2" s="77">
        <v>0.52270000000000005</v>
      </c>
      <c r="F2" s="77">
        <v>0.2969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0.15090000000000001</v>
      </c>
      <c r="D3" s="77">
        <v>0.15079999999999999</v>
      </c>
      <c r="E3" s="77">
        <v>0.18729999999999999</v>
      </c>
      <c r="F3" s="77">
        <v>0.20230000000000001</v>
      </c>
      <c r="G3" s="77">
        <v>0.22949999999999998</v>
      </c>
    </row>
    <row r="4" spans="1:15" ht="15.75" customHeight="1" x14ac:dyDescent="0.25">
      <c r="A4" s="5"/>
      <c r="B4" s="11" t="s">
        <v>116</v>
      </c>
      <c r="C4" s="78">
        <v>0.1032</v>
      </c>
      <c r="D4" s="78">
        <v>0.1033</v>
      </c>
      <c r="E4" s="78">
        <v>0.11699999999999999</v>
      </c>
      <c r="F4" s="78">
        <v>0.21870000000000001</v>
      </c>
      <c r="G4" s="78">
        <v>0.26769999999999999</v>
      </c>
    </row>
    <row r="5" spans="1:15" ht="15.75" customHeight="1" x14ac:dyDescent="0.25">
      <c r="A5" s="5"/>
      <c r="B5" s="11" t="s">
        <v>119</v>
      </c>
      <c r="C5" s="78">
        <v>0.1802</v>
      </c>
      <c r="D5" s="78">
        <v>0.1804</v>
      </c>
      <c r="E5" s="78">
        <v>0.17300000000000001</v>
      </c>
      <c r="F5" s="78">
        <v>0.28220000000000001</v>
      </c>
      <c r="G5" s="78">
        <v>0.2291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0.51840000000000008</v>
      </c>
      <c r="F8" s="77">
        <v>0.51290000000000002</v>
      </c>
      <c r="G8" s="77">
        <v>0.46929999999999999</v>
      </c>
    </row>
    <row r="9" spans="1:15" ht="15.75" customHeight="1" x14ac:dyDescent="0.25">
      <c r="B9" s="7" t="s">
        <v>121</v>
      </c>
      <c r="C9" s="77">
        <v>0.15279999999999999</v>
      </c>
      <c r="D9" s="77">
        <v>0.15279999999999999</v>
      </c>
      <c r="E9" s="77">
        <v>0.2107</v>
      </c>
      <c r="F9" s="77">
        <v>0.22149999999999997</v>
      </c>
      <c r="G9" s="77">
        <v>0.30020000000000002</v>
      </c>
    </row>
    <row r="10" spans="1:15" ht="15.75" customHeight="1" x14ac:dyDescent="0.25">
      <c r="B10" s="7" t="s">
        <v>122</v>
      </c>
      <c r="C10" s="78">
        <v>0.10099999999999999</v>
      </c>
      <c r="D10" s="78">
        <v>0.10099999999999999</v>
      </c>
      <c r="E10" s="78">
        <v>0.14849999999999999</v>
      </c>
      <c r="F10" s="78">
        <v>0.1527</v>
      </c>
      <c r="G10" s="78">
        <v>0.1426</v>
      </c>
    </row>
    <row r="11" spans="1:15" ht="15.75" customHeight="1" x14ac:dyDescent="0.25">
      <c r="B11" s="7" t="s">
        <v>123</v>
      </c>
      <c r="C11" s="78">
        <v>0.13500000000000001</v>
      </c>
      <c r="D11" s="78">
        <v>0.13500000000000001</v>
      </c>
      <c r="E11" s="78">
        <v>0.12240000000000001</v>
      </c>
      <c r="F11" s="78">
        <v>0.11289999999999999</v>
      </c>
      <c r="G11" s="78">
        <v>8.7899999999999992E-2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0.43246000000000001</v>
      </c>
      <c r="I14" s="80">
        <v>0.43246000000000001</v>
      </c>
      <c r="J14" s="80">
        <v>0.43246000000000001</v>
      </c>
      <c r="K14" s="80">
        <v>0.43246000000000001</v>
      </c>
      <c r="L14" s="80">
        <v>0.41444999999999999</v>
      </c>
      <c r="M14" s="80">
        <v>0.41444999999999999</v>
      </c>
      <c r="N14" s="80">
        <v>0.41444999999999999</v>
      </c>
      <c r="O14" s="80">
        <v>0.41444999999999999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0.24785215125810178</v>
      </c>
      <c r="I15" s="77">
        <f t="shared" si="0"/>
        <v>0.24785215125810178</v>
      </c>
      <c r="J15" s="77">
        <f t="shared" si="0"/>
        <v>0.24785215125810178</v>
      </c>
      <c r="K15" s="77">
        <f t="shared" si="0"/>
        <v>0.24785215125810178</v>
      </c>
      <c r="L15" s="77">
        <f t="shared" si="0"/>
        <v>0.23753023190334432</v>
      </c>
      <c r="M15" s="77">
        <f t="shared" si="0"/>
        <v>0.23753023190334432</v>
      </c>
      <c r="N15" s="77">
        <f t="shared" si="0"/>
        <v>0.23753023190334432</v>
      </c>
      <c r="O15" s="77">
        <f t="shared" si="0"/>
        <v>0.23753023190334432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0.62759999999999994</v>
      </c>
      <c r="D2" s="78">
        <v>0.45939999999999998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0.14829999999999999</v>
      </c>
      <c r="D3" s="78">
        <v>0.15029999999999999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0.17600000000000002</v>
      </c>
      <c r="D4" s="78">
        <v>0.31629999999999997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4.8100000000000032E-2</v>
      </c>
      <c r="D5" s="77">
        <f t="shared" ref="D5:G5" si="0">1-SUM(D2:D4)</f>
        <v>7.4000000000000066E-2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0.45240000000000002</v>
      </c>
      <c r="D2" s="28">
        <v>0.45320000000000005</v>
      </c>
      <c r="E2" s="28">
        <v>0.45300000000000001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0.24249999999999999</v>
      </c>
      <c r="D4" s="28">
        <v>0.24249999999999999</v>
      </c>
      <c r="E4" s="28">
        <v>0.24249999999999999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0.43246000000000001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0.41444999999999999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0.45939999999999998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148.97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0.57999999999999996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9.4E-2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0.37799999999999995</v>
      </c>
      <c r="C18" s="85">
        <v>0.95</v>
      </c>
      <c r="D18" s="86">
        <v>3.52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f>(1-food_insecure)*0.95</f>
        <v>0.65834999999999999</v>
      </c>
      <c r="D19" s="86">
        <v>3.52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24.63</v>
      </c>
      <c r="E22" s="86" t="s">
        <v>201</v>
      </c>
    </row>
    <row r="23" spans="1:5" ht="15.75" customHeight="1" x14ac:dyDescent="0.25">
      <c r="A23" s="53" t="s">
        <v>34</v>
      </c>
      <c r="B23" s="85">
        <v>0.64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20.8</v>
      </c>
      <c r="E25" s="86" t="s">
        <v>201</v>
      </c>
    </row>
    <row r="26" spans="1:5" ht="15.75" customHeight="1" x14ac:dyDescent="0.25">
      <c r="A26" s="53" t="s">
        <v>137</v>
      </c>
      <c r="B26" s="85">
        <v>0.129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0.69900000000000007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78.209999999999994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4.2000000000000003E-2</v>
      </c>
      <c r="C30" s="85">
        <v>0.95</v>
      </c>
      <c r="D30" s="86">
        <v>303.10000000000002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321.27999999999997</v>
      </c>
      <c r="E31" s="86" t="s">
        <v>201</v>
      </c>
    </row>
    <row r="32" spans="1:5" ht="15.75" customHeight="1" x14ac:dyDescent="0.25">
      <c r="A32" s="53" t="s">
        <v>28</v>
      </c>
      <c r="B32" s="85">
        <v>0.51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0.53500000000000003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0.50600000000000001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2020-09-02T12:59:44Z</dcterms:modified>
</cp:coreProperties>
</file>