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60F14D8-00C2-4246-8687-A146981E0DD7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<sst xmlns="http://schemas.openxmlformats.org/spreadsheetml/2006/main" count="1112" uniqueCount="272">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</sst>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2039671</v>
      </c>
    </row>
    <row r="8" spans="1:3" ht="15" customHeight="1" x14ac:dyDescent="0.25">
      <c r="B8" s="7" t="s">
        <v>106</v>
      </c>
      <c r="C8" s="66">
        <v>8.6999999999999994E-2</v>
      </c>
    </row>
    <row r="9" spans="1:3" ht="15" customHeight="1" x14ac:dyDescent="0.25">
      <c r="B9" s="9" t="s">
        <v>107</v>
      </c>
      <c r="C9" s="67">
        <v>2.5000000000000001E-2</v>
      </c>
    </row>
    <row r="10" spans="1:3" ht="15" customHeight="1" x14ac:dyDescent="0.25">
      <c r="B10" s="9" t="s">
        <v>105</v>
      </c>
      <c r="C10" s="67">
        <v>0.42616619110107401</v>
      </c>
    </row>
    <row r="11" spans="1:3" ht="15" customHeight="1" x14ac:dyDescent="0.25">
      <c r="B11" s="7" t="s">
        <v>108</v>
      </c>
      <c r="C11" s="66">
        <v>0.86199999999999999</v>
      </c>
    </row>
    <row r="12" spans="1:3" ht="15" customHeight="1" x14ac:dyDescent="0.25">
      <c r="B12" s="7" t="s">
        <v>109</v>
      </c>
      <c r="C12" s="66">
        <v>0.52</v>
      </c>
    </row>
    <row r="13" spans="1:3" ht="15" customHeight="1" x14ac:dyDescent="0.25">
      <c r="B13" s="7" t="s">
        <v>110</v>
      </c>
      <c r="C13" s="66">
        <v>0.34399999999999997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0.1226</v>
      </c>
    </row>
    <row r="24" spans="1:3" ht="15" customHeight="1" x14ac:dyDescent="0.25">
      <c r="B24" s="20" t="s">
        <v>102</v>
      </c>
      <c r="C24" s="67">
        <v>0.47810000000000002</v>
      </c>
    </row>
    <row r="25" spans="1:3" ht="15" customHeight="1" x14ac:dyDescent="0.25">
      <c r="B25" s="20" t="s">
        <v>103</v>
      </c>
      <c r="C25" s="67">
        <v>0.32329999999999998</v>
      </c>
    </row>
    <row r="26" spans="1:3" ht="15" customHeight="1" x14ac:dyDescent="0.25">
      <c r="B26" s="20" t="s">
        <v>104</v>
      </c>
      <c r="C26" s="67">
        <v>7.5999999999999998E-2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0.22600000000000001</v>
      </c>
    </row>
    <row r="30" spans="1:3" ht="14.25" customHeight="1" x14ac:dyDescent="0.25">
      <c r="B30" s="30" t="s">
        <v>76</v>
      </c>
      <c r="C30" s="69">
        <v>9.5000000000000001E-2</v>
      </c>
    </row>
    <row r="31" spans="1:3" ht="14.25" customHeight="1" x14ac:dyDescent="0.25">
      <c r="B31" s="30" t="s">
        <v>77</v>
      </c>
      <c r="C31" s="69">
        <v>0.185</v>
      </c>
    </row>
    <row r="32" spans="1:3" ht="14.25" customHeight="1" x14ac:dyDescent="0.25">
      <c r="B32" s="30" t="s">
        <v>78</v>
      </c>
      <c r="C32" s="69">
        <v>0.49399999999999999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12.9</v>
      </c>
    </row>
    <row r="38" spans="1:5" ht="15" customHeight="1" x14ac:dyDescent="0.25">
      <c r="B38" s="16" t="s">
        <v>91</v>
      </c>
      <c r="C38" s="68">
        <v>23.1</v>
      </c>
      <c r="D38" s="17"/>
      <c r="E38" s="18"/>
    </row>
    <row r="39" spans="1:5" ht="15" customHeight="1" x14ac:dyDescent="0.25">
      <c r="B39" s="16" t="s">
        <v>90</v>
      </c>
      <c r="C39" s="68">
        <v>27.6</v>
      </c>
      <c r="D39" s="17"/>
      <c r="E39" s="17"/>
    </row>
    <row r="40" spans="1:5" ht="15" customHeight="1" x14ac:dyDescent="0.25">
      <c r="B40" s="16" t="s">
        <v>171</v>
      </c>
      <c r="C40" s="68">
        <v>0.88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1.6049999999999998E-2</v>
      </c>
      <c r="D45" s="17"/>
    </row>
    <row r="46" spans="1:5" ht="15.75" customHeight="1" x14ac:dyDescent="0.25">
      <c r="B46" s="16" t="s">
        <v>11</v>
      </c>
      <c r="C46" s="67">
        <v>6.0999999999999999E-2</v>
      </c>
      <c r="D46" s="17"/>
    </row>
    <row r="47" spans="1:5" ht="15.75" customHeight="1" x14ac:dyDescent="0.25">
      <c r="B47" s="16" t="s">
        <v>12</v>
      </c>
      <c r="C47" s="67">
        <v>0.11962999999999999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0.80331999999999992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5.2521848661724917</v>
      </c>
      <c r="D51" s="17"/>
    </row>
    <row r="52" spans="1:4" ht="15" customHeight="1" x14ac:dyDescent="0.25">
      <c r="B52" s="16" t="s">
        <v>125</v>
      </c>
      <c r="C52" s="65">
        <v>5.5380668254999899</v>
      </c>
    </row>
    <row r="53" spans="1:4" ht="15.75" customHeight="1" x14ac:dyDescent="0.25">
      <c r="B53" s="16" t="s">
        <v>126</v>
      </c>
      <c r="C53" s="65">
        <v>5.5380668254999899</v>
      </c>
    </row>
    <row r="54" spans="1:4" ht="15.75" customHeight="1" x14ac:dyDescent="0.25">
      <c r="B54" s="16" t="s">
        <v>127</v>
      </c>
      <c r="C54" s="65">
        <v>3.0657044046299999</v>
      </c>
    </row>
    <row r="55" spans="1:4" ht="15.75" customHeight="1" x14ac:dyDescent="0.25">
      <c r="B55" s="16" t="s">
        <v>128</v>
      </c>
      <c r="C55" s="65">
        <v>3.0657044046299999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0.48084197253319172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 x14ac:dyDescent="0.25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2.181452E-2</v>
      </c>
      <c r="E3" s="26">
        <f>frac_mam_12_23months * 2.6</f>
        <v>2.7039999999999998E-2</v>
      </c>
      <c r="F3" s="26">
        <f>frac_mam_24_59months * 2.6</f>
        <v>1.083108E-2</v>
      </c>
    </row>
    <row r="4" spans="1:6" ht="15.75" customHeight="1" x14ac:dyDescent="0.25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1.2831000000000001E-3</v>
      </c>
      <c r="E4" s="26">
        <f>frac_sam_12_23months * 2.6</f>
        <v>1.2485200000000001E-3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429348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499446.86598103639</v>
      </c>
      <c r="I2" s="22">
        <f>G2-H2</f>
        <v>4360553.1340189632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430705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501025.42089950875</v>
      </c>
      <c r="I3" s="22">
        <f t="shared" ref="I3:I15" si="3">G3-H3</f>
        <v>4466974.5791004915</v>
      </c>
    </row>
    <row r="4" spans="1:9" ht="15.75" customHeight="1" x14ac:dyDescent="0.25">
      <c r="A4" s="92">
        <f t="shared" si="2"/>
        <v>2021</v>
      </c>
      <c r="B4" s="74">
        <v>434255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>
        <f t="shared" si="1"/>
        <v>505155.02293383214</v>
      </c>
      <c r="I4" s="22">
        <f t="shared" si="3"/>
        <v>4562844.9770661676</v>
      </c>
    </row>
    <row r="5" spans="1:9" ht="15.75" customHeight="1" x14ac:dyDescent="0.25">
      <c r="A5" s="92">
        <f t="shared" si="2"/>
        <v>2022</v>
      </c>
      <c r="B5" s="74">
        <v>437154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508527.33738383313</v>
      </c>
      <c r="I5" s="22">
        <f t="shared" si="3"/>
        <v>4655472.6626161672</v>
      </c>
    </row>
    <row r="6" spans="1:9" ht="15.75" customHeight="1" x14ac:dyDescent="0.25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 x14ac:dyDescent="0.25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 x14ac:dyDescent="0.25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 x14ac:dyDescent="0.25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 x14ac:dyDescent="0.25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 x14ac:dyDescent="0.25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 x14ac:dyDescent="0.25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 x14ac:dyDescent="0.25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7.4455007499999995E-3</v>
      </c>
    </row>
    <row r="4" spans="1:8" ht="15.75" customHeight="1" x14ac:dyDescent="0.25">
      <c r="B4" s="24" t="s">
        <v>7</v>
      </c>
      <c r="C4" s="76">
        <v>0.15444423252825246</v>
      </c>
    </row>
    <row r="5" spans="1:8" ht="15.75" customHeight="1" x14ac:dyDescent="0.25">
      <c r="B5" s="24" t="s">
        <v>8</v>
      </c>
      <c r="C5" s="76">
        <v>0.10255371278266193</v>
      </c>
    </row>
    <row r="6" spans="1:8" ht="15.75" customHeight="1" x14ac:dyDescent="0.25">
      <c r="B6" s="24" t="s">
        <v>10</v>
      </c>
      <c r="C6" s="76">
        <v>0.1341808977219735</v>
      </c>
    </row>
    <row r="7" spans="1:8" ht="15.75" customHeight="1" x14ac:dyDescent="0.25">
      <c r="B7" s="24" t="s">
        <v>13</v>
      </c>
      <c r="C7" s="76">
        <v>0.27800160053229622</v>
      </c>
    </row>
    <row r="8" spans="1:8" ht="15.75" customHeight="1" x14ac:dyDescent="0.25">
      <c r="B8" s="24" t="s">
        <v>14</v>
      </c>
      <c r="C8" s="76">
        <v>5.7061810466514492E-5</v>
      </c>
    </row>
    <row r="9" spans="1:8" ht="15.75" customHeight="1" x14ac:dyDescent="0.25">
      <c r="B9" s="24" t="s">
        <v>27</v>
      </c>
      <c r="C9" s="76">
        <v>0.14550126697876525</v>
      </c>
    </row>
    <row r="10" spans="1:8" ht="15.75" customHeight="1" x14ac:dyDescent="0.25">
      <c r="B10" s="24" t="s">
        <v>15</v>
      </c>
      <c r="C10" s="76">
        <v>0.17781572689558423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 x14ac:dyDescent="0.25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 x14ac:dyDescent="0.25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 x14ac:dyDescent="0.25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 x14ac:dyDescent="0.25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 x14ac:dyDescent="0.25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 x14ac:dyDescent="0.25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 x14ac:dyDescent="0.25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 x14ac:dyDescent="0.25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4.9299999999999997E-2</v>
      </c>
    </row>
    <row r="27" spans="1:8" ht="15.75" customHeight="1" x14ac:dyDescent="0.25">
      <c r="B27" s="24" t="s">
        <v>39</v>
      </c>
      <c r="C27" s="76">
        <v>2.8199999999999999E-2</v>
      </c>
    </row>
    <row r="28" spans="1:8" ht="15.75" customHeight="1" x14ac:dyDescent="0.25">
      <c r="B28" s="24" t="s">
        <v>40</v>
      </c>
      <c r="C28" s="76">
        <v>0.34950000000000003</v>
      </c>
    </row>
    <row r="29" spans="1:8" ht="15.75" customHeight="1" x14ac:dyDescent="0.25">
      <c r="B29" s="24" t="s">
        <v>41</v>
      </c>
      <c r="C29" s="76">
        <v>0.2021</v>
      </c>
    </row>
    <row r="30" spans="1:8" ht="15.75" customHeight="1" x14ac:dyDescent="0.25">
      <c r="B30" s="24" t="s">
        <v>42</v>
      </c>
      <c r="C30" s="76">
        <v>0.10529999999999999</v>
      </c>
    </row>
    <row r="31" spans="1:8" ht="15.75" customHeight="1" x14ac:dyDescent="0.25">
      <c r="B31" s="24" t="s">
        <v>43</v>
      </c>
      <c r="C31" s="76">
        <v>5.5199999999999999E-2</v>
      </c>
    </row>
    <row r="32" spans="1:8" ht="15.75" customHeight="1" x14ac:dyDescent="0.25">
      <c r="B32" s="24" t="s">
        <v>44</v>
      </c>
      <c r="C32" s="76">
        <v>8.5000000000000006E-3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3.3699999997764823E-2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0.35630000000000001</v>
      </c>
      <c r="D2" s="77">
        <v>0.35630000000000001</v>
      </c>
      <c r="E2" s="77">
        <v>0.2984</v>
      </c>
      <c r="F2" s="77">
        <v>0.18659999999999999</v>
      </c>
      <c r="G2" s="77">
        <v>0.20039999999999999</v>
      </c>
    </row>
    <row r="3" spans="1:15" ht="15.75" customHeight="1" x14ac:dyDescent="0.25">
      <c r="A3" s="5"/>
      <c r="B3" s="11" t="s">
        <v>118</v>
      </c>
      <c r="C3" s="77">
        <v>0.32950000000000002</v>
      </c>
      <c r="D3" s="77">
        <v>0.32950000000000002</v>
      </c>
      <c r="E3" s="77">
        <v>0.35090000000000005</v>
      </c>
      <c r="F3" s="77">
        <v>0.30020000000000002</v>
      </c>
      <c r="G3" s="77">
        <v>0.3034</v>
      </c>
    </row>
    <row r="4" spans="1:15" ht="15.75" customHeight="1" x14ac:dyDescent="0.25">
      <c r="A4" s="5"/>
      <c r="B4" s="11" t="s">
        <v>116</v>
      </c>
      <c r="C4" s="78">
        <v>0.22820000000000001</v>
      </c>
      <c r="D4" s="78">
        <v>0.22820000000000001</v>
      </c>
      <c r="E4" s="78">
        <v>0.24460000000000001</v>
      </c>
      <c r="F4" s="78">
        <v>0.30020000000000002</v>
      </c>
      <c r="G4" s="78">
        <v>0.31929999999999997</v>
      </c>
    </row>
    <row r="5" spans="1:15" ht="15.75" customHeight="1" x14ac:dyDescent="0.25">
      <c r="A5" s="5"/>
      <c r="B5" s="11" t="s">
        <v>119</v>
      </c>
      <c r="C5" s="78">
        <v>8.6099999999999996E-2</v>
      </c>
      <c r="D5" s="78">
        <v>8.6099999999999996E-2</v>
      </c>
      <c r="E5" s="78">
        <v>0.10619999999999999</v>
      </c>
      <c r="F5" s="78">
        <v>0.21299999999999999</v>
      </c>
      <c r="G5" s="78">
        <v>0.1769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0.9294</v>
      </c>
      <c r="F8" s="77">
        <v>0.89340000000000008</v>
      </c>
      <c r="G8" s="77">
        <v>0.93720000000000003</v>
      </c>
    </row>
    <row r="9" spans="1:15" ht="15.75" customHeight="1" x14ac:dyDescent="0.25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 x14ac:dyDescent="0.25">
      <c r="B10" s="7" t="s">
        <v>122</v>
      </c>
      <c r="C10" s="78">
        <v>7.3385000000000004E-3</v>
      </c>
      <c r="D10" s="78">
        <v>7.3385000000000004E-3</v>
      </c>
      <c r="E10" s="78">
        <v>8.3902000000000004E-3</v>
      </c>
      <c r="F10" s="78">
        <v>1.04E-2</v>
      </c>
      <c r="G10" s="78">
        <v>4.1657999999999999E-3</v>
      </c>
    </row>
    <row r="11" spans="1:15" ht="15.75" customHeight="1" x14ac:dyDescent="0.25">
      <c r="B11" s="7" t="s">
        <v>123</v>
      </c>
      <c r="C11" s="78">
        <v>2.2818000000000001E-3</v>
      </c>
      <c r="D11" s="78">
        <v>2.2818000000000001E-3</v>
      </c>
      <c r="E11" s="78">
        <v>4.9350000000000002E-4</v>
      </c>
      <c r="F11" s="78">
        <v>4.8020000000000002E-4</v>
      </c>
      <c r="G11" s="78">
        <v>1.7341000000000001E-3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0.25</v>
      </c>
      <c r="I14" s="80">
        <v>0.25</v>
      </c>
      <c r="J14" s="80">
        <v>0.25</v>
      </c>
      <c r="K14" s="80">
        <v>0.25</v>
      </c>
      <c r="L14" s="80">
        <v>0.16716999999999999</v>
      </c>
      <c r="M14" s="80">
        <v>0.16716999999999999</v>
      </c>
      <c r="N14" s="80">
        <v>0.16716999999999999</v>
      </c>
      <c r="O14" s="80">
        <v>0.16716999999999999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0.12021049313329793</v>
      </c>
      <c r="I15" s="77">
        <f t="shared" si="0"/>
        <v>0.12021049313329793</v>
      </c>
      <c r="J15" s="77">
        <f t="shared" si="0"/>
        <v>0.12021049313329793</v>
      </c>
      <c r="K15" s="77">
        <f t="shared" si="0"/>
        <v>0.12021049313329793</v>
      </c>
      <c r="L15" s="77">
        <f t="shared" si="0"/>
        <v>8.0382352548373656E-2</v>
      </c>
      <c r="M15" s="77">
        <f t="shared" si="0"/>
        <v>8.0382352548373656E-2</v>
      </c>
      <c r="N15" s="77">
        <f t="shared" si="0"/>
        <v>8.0382352548373656E-2</v>
      </c>
      <c r="O15" s="77">
        <f t="shared" si="0"/>
        <v>8.0382352548373656E-2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0.63749999999999996</v>
      </c>
      <c r="D2" s="78">
        <v>0.52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0.1353</v>
      </c>
      <c r="D3" s="78">
        <v>0.16940000000000002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0.1913</v>
      </c>
      <c r="D4" s="78">
        <v>0.25800000000000001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3.5900000000000043E-2</v>
      </c>
      <c r="D5" s="77">
        <f t="shared" ref="D5:G5" si="0">1-SUM(D2:D4)</f>
        <v>5.259999999999998E-2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0.47170000000000001</v>
      </c>
      <c r="D2" s="28">
        <v>0.47460000000000002</v>
      </c>
      <c r="E2" s="28">
        <v>0.47409999999999997</v>
      </c>
      <c r="F2" s="28">
        <v>0.47409999999999997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7.6494300000000005E-3</v>
      </c>
      <c r="D4" s="28">
        <v>7.6156599999999998E-3</v>
      </c>
      <c r="E4" s="28">
        <v>7.5865000000000004E-3</v>
      </c>
      <c r="F4" s="28">
        <v>7.5865000000000004E-3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0.16716999999999999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61.53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439.55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1.57</v>
      </c>
      <c r="E13" s="86" t="s">
        <v>201</v>
      </c>
    </row>
    <row r="14" spans="1:5" ht="15.75" customHeight="1" x14ac:dyDescent="0.25">
      <c r="A14" s="11" t="s">
        <v>189</v>
      </c>
      <c r="B14" s="85">
        <v>0.29299999999999998</v>
      </c>
      <c r="C14" s="85">
        <v>0.95</v>
      </c>
      <c r="D14" s="86">
        <v>13.79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</v>
      </c>
      <c r="C18" s="85">
        <v>0.95</v>
      </c>
      <c r="D18" s="86">
        <v>10.130000000000001</v>
      </c>
      <c r="E18" s="86" t="s">
        <v>201</v>
      </c>
    </row>
    <row r="19" spans="1:5" ht="15.75" customHeight="1" x14ac:dyDescent="0.25">
      <c r="A19" s="53" t="s">
        <v>174</v>
      </c>
      <c r="B19" s="85">
        <v>0.626</v>
      </c>
      <c r="C19" s="85">
        <f>(1-food_insecure)*0.95</f>
        <v>0.86734999999999995</v>
      </c>
      <c r="D19" s="86">
        <v>10.130000000000001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19.690000000000001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0.40799999999999997</v>
      </c>
      <c r="C25" s="85">
        <v>0.95</v>
      </c>
      <c r="D25" s="86">
        <v>19.690000000000001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0.29299999999999998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19.690000000000001</v>
      </c>
      <c r="E27" s="86" t="s">
        <v>201</v>
      </c>
    </row>
    <row r="28" spans="1:5" ht="15.75" customHeight="1" x14ac:dyDescent="0.25">
      <c r="A28" s="53" t="s">
        <v>84</v>
      </c>
      <c r="B28" s="85">
        <v>0.48799999999999999</v>
      </c>
      <c r="C28" s="85">
        <v>0.95</v>
      </c>
      <c r="D28" s="86">
        <v>0.93</v>
      </c>
      <c r="E28" s="86" t="s">
        <v>201</v>
      </c>
    </row>
    <row r="29" spans="1:5" ht="15.75" customHeight="1" x14ac:dyDescent="0.25">
      <c r="A29" s="53" t="s">
        <v>58</v>
      </c>
      <c r="B29" s="85">
        <v>0.626</v>
      </c>
      <c r="C29" s="85">
        <v>0.95</v>
      </c>
      <c r="D29" s="86">
        <v>120.51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312.77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312.77</v>
      </c>
      <c r="E31" s="86" t="s">
        <v>201</v>
      </c>
    </row>
    <row r="32" spans="1:5" ht="15.75" customHeight="1" x14ac:dyDescent="0.25">
      <c r="A32" s="53" t="s">
        <v>28</v>
      </c>
      <c r="B32" s="85">
        <v>0.26</v>
      </c>
      <c r="C32" s="85">
        <v>0.95</v>
      </c>
      <c r="D32" s="86">
        <v>1.64</v>
      </c>
      <c r="E32" s="86" t="s">
        <v>201</v>
      </c>
    </row>
    <row r="33" spans="1:6" ht="15.75" customHeight="1" x14ac:dyDescent="0.25">
      <c r="A33" s="53" t="s">
        <v>83</v>
      </c>
      <c r="B33" s="85">
        <v>0.78500000000000003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0.38200000000000001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0.65099999999999991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2020-09-09T04:15:29Z</dcterms:modified>
</cp:coreProperties>
</file>