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E2972FE-084F-473A-AD9E-4785B0441399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<sst xmlns="http://schemas.openxmlformats.org/spreadsheetml/2006/main" count="1115" uniqueCount="272">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</sst>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578887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0.96395172119140593</v>
      </c>
    </row>
    <row r="11" spans="1:3" ht="15" customHeight="1" x14ac:dyDescent="0.25">
      <c r="B11" s="7" t="s">
        <v>108</v>
      </c>
      <c r="C11" s="66">
        <v>0.997</v>
      </c>
    </row>
    <row r="12" spans="1:3" ht="15" customHeight="1" x14ac:dyDescent="0.25">
      <c r="B12" s="7" t="s">
        <v>109</v>
      </c>
      <c r="C12" s="66">
        <v>0.93400000000000005</v>
      </c>
    </row>
    <row r="13" spans="1:3" ht="15" customHeight="1" x14ac:dyDescent="0.25">
      <c r="B13" s="7" t="s">
        <v>110</v>
      </c>
      <c r="C13" s="66">
        <v>0.25800000000000001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5.7300000000000004E-2</v>
      </c>
    </row>
    <row r="24" spans="1:3" ht="15" customHeight="1" x14ac:dyDescent="0.25">
      <c r="B24" s="20" t="s">
        <v>102</v>
      </c>
      <c r="C24" s="67">
        <v>0.57350000000000001</v>
      </c>
    </row>
    <row r="25" spans="1:3" ht="15" customHeight="1" x14ac:dyDescent="0.25">
      <c r="B25" s="20" t="s">
        <v>103</v>
      </c>
      <c r="C25" s="67">
        <v>0.35089999999999999</v>
      </c>
    </row>
    <row r="26" spans="1:3" ht="15" customHeight="1" x14ac:dyDescent="0.25">
      <c r="B26" s="20" t="s">
        <v>104</v>
      </c>
      <c r="C26" s="67">
        <v>1.83E-2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1.5</v>
      </c>
    </row>
    <row r="38" spans="1:5" ht="15" customHeight="1" x14ac:dyDescent="0.25">
      <c r="B38" s="16" t="s">
        <v>91</v>
      </c>
      <c r="C38" s="68">
        <v>2.8</v>
      </c>
      <c r="D38" s="17"/>
      <c r="E38" s="18"/>
    </row>
    <row r="39" spans="1:5" ht="15" customHeight="1" x14ac:dyDescent="0.25">
      <c r="B39" s="16" t="s">
        <v>90</v>
      </c>
      <c r="C39" s="68">
        <v>3.7</v>
      </c>
      <c r="D39" s="17"/>
      <c r="E39" s="17"/>
    </row>
    <row r="40" spans="1:5" ht="15" customHeight="1" x14ac:dyDescent="0.25">
      <c r="B40" s="16" t="s">
        <v>171</v>
      </c>
      <c r="C40" s="68">
        <v>0.04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1.3548203562275001</v>
      </c>
      <c r="D51" s="17"/>
    </row>
    <row r="52" spans="1:4" ht="15" customHeight="1" x14ac:dyDescent="0.25">
      <c r="B52" s="16" t="s">
        <v>125</v>
      </c>
      <c r="C52" s="65">
        <v>1.2762358254699999</v>
      </c>
    </row>
    <row r="53" spans="1:4" ht="15.75" customHeight="1" x14ac:dyDescent="0.25">
      <c r="B53" s="16" t="s">
        <v>126</v>
      </c>
      <c r="C53" s="65">
        <v>1.2762358254699999</v>
      </c>
    </row>
    <row r="54" spans="1:4" ht="15.75" customHeight="1" x14ac:dyDescent="0.25">
      <c r="B54" s="16" t="s">
        <v>127</v>
      </c>
      <c r="C54" s="65">
        <v>0.89422657546799988</v>
      </c>
    </row>
    <row r="55" spans="1:4" ht="15.75" customHeight="1" x14ac:dyDescent="0.25">
      <c r="B55" s="16" t="s">
        <v>128</v>
      </c>
      <c r="C55" s="65">
        <v>0.89422657546799988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0.59449710643648646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 x14ac:dyDescent="0.25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2.7820000000000004E-2</v>
      </c>
      <c r="E3" s="26">
        <f>frac_mam_12_23months * 2.6</f>
        <v>3.7207820000000006E-3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1.7788861999999999E-2</v>
      </c>
      <c r="E4" s="26">
        <f>frac_sam_12_23months * 2.6</f>
        <v>3.3865780000000003E-3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110304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127167.71002663163</v>
      </c>
      <c r="I2" s="22">
        <f>G2-H2</f>
        <v>2035832.2899733684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107036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123400.0853134115</v>
      </c>
      <c r="I3" s="22">
        <f t="shared" ref="I3:I15" si="3">G3-H3</f>
        <v>2019599.9146865886</v>
      </c>
    </row>
    <row r="4" spans="1:9" ht="15.75" customHeight="1" x14ac:dyDescent="0.25">
      <c r="A4" s="92">
        <f t="shared" si="2"/>
        <v>2022</v>
      </c>
      <c r="B4" s="74">
        <v>103840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119715.46824381189</v>
      </c>
      <c r="I4" s="22">
        <f t="shared" si="3"/>
        <v>2002284.531756188</v>
      </c>
    </row>
    <row r="5" spans="1:9" ht="15.75" customHeight="1" x14ac:dyDescent="0.25">
      <c r="A5" s="92" t="str">
        <f t="shared" si="2"/>
        <v/>
      </c>
      <c r="B5" s="74">
        <v>101480.45280000001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116995.1841732093</v>
      </c>
      <c r="I5" s="22">
        <f t="shared" si="3"/>
        <v>1985004.8158267906</v>
      </c>
    </row>
    <row r="6" spans="1:9" ht="15.75" customHeight="1" x14ac:dyDescent="0.25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 x14ac:dyDescent="0.25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 x14ac:dyDescent="0.25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 x14ac:dyDescent="0.25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 x14ac:dyDescent="0.25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 x14ac:dyDescent="0.25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 x14ac:dyDescent="0.25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 x14ac:dyDescent="0.25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1.5556672499999998E-3</v>
      </c>
    </row>
    <row r="4" spans="1:8" ht="15.75" customHeight="1" x14ac:dyDescent="0.25">
      <c r="B4" s="24" t="s">
        <v>7</v>
      </c>
      <c r="C4" s="76">
        <v>0.103368715348678</v>
      </c>
    </row>
    <row r="5" spans="1:8" ht="15.75" customHeight="1" x14ac:dyDescent="0.25">
      <c r="B5" s="24" t="s">
        <v>8</v>
      </c>
      <c r="C5" s="76">
        <v>3.3877446058927924E-2</v>
      </c>
    </row>
    <row r="6" spans="1:8" ht="15.75" customHeight="1" x14ac:dyDescent="0.25">
      <c r="B6" s="24" t="s">
        <v>10</v>
      </c>
      <c r="C6" s="76">
        <v>0.15170133606559125</v>
      </c>
    </row>
    <row r="7" spans="1:8" ht="15.75" customHeight="1" x14ac:dyDescent="0.25">
      <c r="B7" s="24" t="s">
        <v>13</v>
      </c>
      <c r="C7" s="76">
        <v>0.15810734833112899</v>
      </c>
    </row>
    <row r="8" spans="1:8" ht="15.75" customHeight="1" x14ac:dyDescent="0.25">
      <c r="B8" s="24" t="s">
        <v>14</v>
      </c>
      <c r="C8" s="76">
        <v>4.5157995770641645E-7</v>
      </c>
    </row>
    <row r="9" spans="1:8" ht="15.75" customHeight="1" x14ac:dyDescent="0.25">
      <c r="B9" s="24" t="s">
        <v>27</v>
      </c>
      <c r="C9" s="76">
        <v>0.29426926866911002</v>
      </c>
    </row>
    <row r="10" spans="1:8" ht="15.75" customHeight="1" x14ac:dyDescent="0.25">
      <c r="B10" s="24" t="s">
        <v>15</v>
      </c>
      <c r="C10" s="76">
        <v>0.25711976669660608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 x14ac:dyDescent="0.25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 x14ac:dyDescent="0.25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 x14ac:dyDescent="0.25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 x14ac:dyDescent="0.25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 x14ac:dyDescent="0.25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 x14ac:dyDescent="0.25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5.7999999999999996E-2</v>
      </c>
    </row>
    <row r="28" spans="1:8" ht="15.75" customHeight="1" x14ac:dyDescent="0.25">
      <c r="B28" s="24" t="s">
        <v>40</v>
      </c>
      <c r="C28" s="76">
        <v>0.12039999999999999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0.1323</v>
      </c>
    </row>
    <row r="33" spans="2:3" ht="15.75" customHeight="1" x14ac:dyDescent="0.25">
      <c r="B33" s="24" t="s">
        <v>45</v>
      </c>
      <c r="C33" s="76">
        <v>0.1249</v>
      </c>
    </row>
    <row r="34" spans="2:3" ht="15.75" customHeight="1" x14ac:dyDescent="0.25">
      <c r="B34" s="24" t="s">
        <v>46</v>
      </c>
      <c r="C34" s="76">
        <v>0.22760000000000002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0.79135035396816689</v>
      </c>
      <c r="D2" s="77">
        <v>0.79530000000000001</v>
      </c>
      <c r="E2" s="77">
        <v>0.85909999999999997</v>
      </c>
      <c r="F2" s="77">
        <v>0.81030000000000002</v>
      </c>
      <c r="G2" s="77">
        <v>0.83160000000000001</v>
      </c>
    </row>
    <row r="3" spans="1:15" ht="15.75" customHeight="1" x14ac:dyDescent="0.25">
      <c r="A3" s="5"/>
      <c r="B3" s="11" t="s">
        <v>118</v>
      </c>
      <c r="C3" s="77">
        <v>0.1164</v>
      </c>
      <c r="D3" s="77">
        <v>0.1164</v>
      </c>
      <c r="E3" s="77">
        <v>7.8700000000000006E-2</v>
      </c>
      <c r="F3" s="77">
        <v>0.14980000000000002</v>
      </c>
      <c r="G3" s="77">
        <v>0.1323</v>
      </c>
    </row>
    <row r="4" spans="1:15" ht="15.75" customHeight="1" x14ac:dyDescent="0.25">
      <c r="A4" s="5"/>
      <c r="B4" s="11" t="s">
        <v>116</v>
      </c>
      <c r="C4" s="78">
        <v>7.9699999999999993E-2</v>
      </c>
      <c r="D4" s="78">
        <v>7.9699999999999993E-2</v>
      </c>
      <c r="E4" s="78">
        <v>2.41E-2</v>
      </c>
      <c r="F4" s="78">
        <v>2.2099999999999998E-2</v>
      </c>
      <c r="G4" s="78">
        <v>2.86E-2</v>
      </c>
    </row>
    <row r="5" spans="1:15" ht="15.75" customHeight="1" x14ac:dyDescent="0.25">
      <c r="A5" s="5"/>
      <c r="B5" s="11" t="s">
        <v>119</v>
      </c>
      <c r="C5" s="78">
        <v>8.5670199999999998E-3</v>
      </c>
      <c r="D5" s="78">
        <v>8.5690000000000002E-3</v>
      </c>
      <c r="E5" s="78">
        <v>3.8100000000000002E-2</v>
      </c>
      <c r="F5" s="78">
        <v>1.7899999999999999E-2</v>
      </c>
      <c r="G5" s="78">
        <v>7.4660000000000004E-3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0.9426000000000001</v>
      </c>
      <c r="F8" s="77">
        <v>0.97109999999999996</v>
      </c>
      <c r="G8" s="77">
        <v>0.91709999999999992</v>
      </c>
    </row>
    <row r="9" spans="1:15" ht="15.75" customHeight="1" x14ac:dyDescent="0.25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 x14ac:dyDescent="0.25">
      <c r="B10" s="7" t="s">
        <v>122</v>
      </c>
      <c r="C10" s="78">
        <v>6.0299999999999999E-2</v>
      </c>
      <c r="D10" s="78">
        <v>6.0299999999999999E-2</v>
      </c>
      <c r="E10" s="78">
        <v>1.0700000000000001E-2</v>
      </c>
      <c r="F10" s="78">
        <v>1.4310700000000002E-3</v>
      </c>
      <c r="G10" s="78">
        <v>1.3500000000000002E-2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6.8418699999999999E-3</v>
      </c>
      <c r="F11" s="78">
        <v>1.3025300000000001E-3</v>
      </c>
      <c r="G11" s="78">
        <v>5.8331999999999993E-3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0.22675999999999999</v>
      </c>
      <c r="M14" s="80">
        <v>0.22675999999999999</v>
      </c>
      <c r="N14" s="80">
        <v>0.22675999999999999</v>
      </c>
      <c r="O14" s="80">
        <v>0.22675999999999999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0.13480816385553765</v>
      </c>
      <c r="M15" s="77">
        <f t="shared" si="0"/>
        <v>0.13480816385553765</v>
      </c>
      <c r="N15" s="77">
        <f t="shared" si="0"/>
        <v>0.13480816385553765</v>
      </c>
      <c r="O15" s="77">
        <f t="shared" si="0"/>
        <v>0.13480816385553765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0.31819999999999998</v>
      </c>
      <c r="D2" s="78">
        <v>0.1386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0.25420000000000004</v>
      </c>
      <c r="D3" s="78">
        <v>0.23760000000000001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0.24399999999999999</v>
      </c>
      <c r="D4" s="78">
        <v>0.26839999999999997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0.18359999999999999</v>
      </c>
      <c r="D5" s="77">
        <f t="shared" ref="D5:G5" si="0">1-SUM(D2:D4)</f>
        <v>0.35540000000000005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4.4499999999999998E-2</v>
      </c>
      <c r="D2" s="28">
        <v>4.4499999999999998E-2</v>
      </c>
      <c r="E2" s="28">
        <v>4.4300000000000006E-2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2.1805830000000002E-2</v>
      </c>
      <c r="D4" s="28">
        <v>2.16919E-2</v>
      </c>
      <c r="E4" s="28">
        <v>2.16919E-2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0.1386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67.23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528.88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13.62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0.111</v>
      </c>
      <c r="C18" s="85">
        <v>0.95</v>
      </c>
      <c r="D18" s="86">
        <v>12.17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12.17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142.81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19.82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19.809999999999999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19.82</v>
      </c>
      <c r="E27" s="86" t="s">
        <v>201</v>
      </c>
    </row>
    <row r="28" spans="1:5" ht="15.75" customHeight="1" x14ac:dyDescent="0.25">
      <c r="A28" s="53" t="s">
        <v>84</v>
      </c>
      <c r="B28" s="85">
        <v>0.45299999999999996</v>
      </c>
      <c r="C28" s="85">
        <v>0.95</v>
      </c>
      <c r="D28" s="86">
        <v>1.01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133.51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407.65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0.56000000000000005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2020-09-09T04:22:53Z</dcterms:modified>
</cp:coreProperties>
</file>