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5E80A5B-D7D4-4970-BE42-4A5DE4A7D2C5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<sst xmlns="http://schemas.openxmlformats.org/spreadsheetml/2006/main" count="1115" uniqueCount="272">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</sst>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3501519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0.63021438598632795</v>
      </c>
    </row>
    <row r="11" spans="1:3" ht="15" customHeight="1" x14ac:dyDescent="0.25">
      <c r="B11" s="7" t="s">
        <v>108</v>
      </c>
      <c r="C11" s="66">
        <v>0.55299999999999994</v>
      </c>
    </row>
    <row r="12" spans="1:3" ht="15" customHeight="1" x14ac:dyDescent="0.25">
      <c r="B12" s="7" t="s">
        <v>109</v>
      </c>
      <c r="C12" s="66">
        <v>0.70099999999999996</v>
      </c>
    </row>
    <row r="13" spans="1:3" ht="15" customHeight="1" x14ac:dyDescent="0.25">
      <c r="B13" s="7" t="s">
        <v>110</v>
      </c>
      <c r="C13" s="66">
        <v>0.252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6.9099999999999995E-2</v>
      </c>
    </row>
    <row r="24" spans="1:3" ht="15" customHeight="1" x14ac:dyDescent="0.25">
      <c r="B24" s="20" t="s">
        <v>102</v>
      </c>
      <c r="C24" s="67">
        <v>0.43239999999999995</v>
      </c>
    </row>
    <row r="25" spans="1:3" ht="15" customHeight="1" x14ac:dyDescent="0.25">
      <c r="B25" s="20" t="s">
        <v>103</v>
      </c>
      <c r="C25" s="67">
        <v>0.39429999999999998</v>
      </c>
    </row>
    <row r="26" spans="1:3" ht="15" customHeight="1" x14ac:dyDescent="0.25">
      <c r="B26" s="20" t="s">
        <v>104</v>
      </c>
      <c r="C26" s="67">
        <v>0.1042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8.5999999999999993E-2</v>
      </c>
    </row>
    <row r="32" spans="1:3" ht="14.25" customHeight="1" x14ac:dyDescent="0.25">
      <c r="B32" s="30" t="s">
        <v>78</v>
      </c>
      <c r="C32" s="69">
        <v>0.58900000001490116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23.3</v>
      </c>
      <c r="D39" s="17"/>
      <c r="E39" s="17"/>
    </row>
    <row r="40" spans="1:5" ht="15" customHeight="1" x14ac:dyDescent="0.25">
      <c r="B40" s="16" t="s">
        <v>171</v>
      </c>
      <c r="C40" s="68">
        <v>1.21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1.069E-2</v>
      </c>
      <c r="D45" s="17"/>
    </row>
    <row r="46" spans="1:5" ht="15.75" customHeight="1" x14ac:dyDescent="0.25">
      <c r="B46" s="16" t="s">
        <v>11</v>
      </c>
      <c r="C46" s="67">
        <v>5.595E-2</v>
      </c>
      <c r="D46" s="17"/>
    </row>
    <row r="47" spans="1:5" ht="15.75" customHeight="1" x14ac:dyDescent="0.25">
      <c r="B47" s="16" t="s">
        <v>12</v>
      </c>
      <c r="C47" s="67">
        <v>6.5449999999999994E-2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0.86791000000000007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3.6014620729974993</v>
      </c>
      <c r="D51" s="17"/>
    </row>
    <row r="52" spans="1:4" ht="15" customHeight="1" x14ac:dyDescent="0.25">
      <c r="B52" s="16" t="s">
        <v>125</v>
      </c>
      <c r="C52" s="65">
        <v>2.85698421254</v>
      </c>
    </row>
    <row r="53" spans="1:4" ht="15.75" customHeight="1" x14ac:dyDescent="0.25">
      <c r="B53" s="16" t="s">
        <v>126</v>
      </c>
      <c r="C53" s="65">
        <v>2.85698421254</v>
      </c>
    </row>
    <row r="54" spans="1:4" ht="15.75" customHeight="1" x14ac:dyDescent="0.25">
      <c r="B54" s="16" t="s">
        <v>127</v>
      </c>
      <c r="C54" s="65">
        <v>1.75077347098</v>
      </c>
    </row>
    <row r="55" spans="1:4" ht="15.75" customHeight="1" x14ac:dyDescent="0.25">
      <c r="B55" s="16" t="s">
        <v>128</v>
      </c>
      <c r="C55" s="65">
        <v>1.75077347098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0.47512804950234033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 x14ac:dyDescent="0.25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0.12973999999999999</v>
      </c>
      <c r="E3" s="26">
        <f>frac_mam_12_23months * 2.6</f>
        <v>9.8540000000000016E-2</v>
      </c>
      <c r="F3" s="26">
        <f>frac_mam_24_59months * 2.6</f>
        <v>0.16172</v>
      </c>
    </row>
    <row r="4" spans="1:6" ht="15.75" customHeight="1" x14ac:dyDescent="0.25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9.6979999999999997E-2</v>
      </c>
      <c r="E4" s="26">
        <f>frac_sam_12_23months * 2.6</f>
        <v>6.3960000000000003E-2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677212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797954.48252296203</v>
      </c>
      <c r="I2" s="22">
        <f>G2-H2</f>
        <v>8855045.5174770374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674024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794198.08291651204</v>
      </c>
      <c r="I3" s="22">
        <f t="shared" ref="I3:I15" si="3">G3-H3</f>
        <v>8928801.9170834888</v>
      </c>
    </row>
    <row r="4" spans="1:9" ht="15.75" customHeight="1" x14ac:dyDescent="0.25">
      <c r="A4" s="92">
        <f t="shared" si="2"/>
        <v>2022</v>
      </c>
      <c r="B4" s="74">
        <v>668128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>
        <f t="shared" si="1"/>
        <v>787250.86457283911</v>
      </c>
      <c r="I4" s="22">
        <f t="shared" si="3"/>
        <v>8990749.1354271602</v>
      </c>
    </row>
    <row r="5" spans="1:9" ht="15.75" customHeight="1" x14ac:dyDescent="0.25">
      <c r="A5" s="92" t="str">
        <f t="shared" si="2"/>
        <v/>
      </c>
      <c r="B5" s="74">
        <v>653302.35200000007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769781.90023389144</v>
      </c>
      <c r="I5" s="22">
        <f t="shared" si="3"/>
        <v>9058218.0997661091</v>
      </c>
    </row>
    <row r="6" spans="1:9" ht="15.75" customHeight="1" x14ac:dyDescent="0.25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 x14ac:dyDescent="0.25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 x14ac:dyDescent="0.25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 x14ac:dyDescent="0.25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 x14ac:dyDescent="0.25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 x14ac:dyDescent="0.25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 x14ac:dyDescent="0.25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 x14ac:dyDescent="0.25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1.7084093250000001E-2</v>
      </c>
    </row>
    <row r="4" spans="1:8" ht="15.75" customHeight="1" x14ac:dyDescent="0.25">
      <c r="B4" s="24" t="s">
        <v>7</v>
      </c>
      <c r="C4" s="76">
        <v>2.7447607768341223E-2</v>
      </c>
    </row>
    <row r="5" spans="1:8" ht="15.75" customHeight="1" x14ac:dyDescent="0.25">
      <c r="B5" s="24" t="s">
        <v>8</v>
      </c>
      <c r="C5" s="76">
        <v>6.6750921026432625E-2</v>
      </c>
    </row>
    <row r="6" spans="1:8" ht="15.75" customHeight="1" x14ac:dyDescent="0.25">
      <c r="B6" s="24" t="s">
        <v>10</v>
      </c>
      <c r="C6" s="76">
        <v>5.33252552088328E-2</v>
      </c>
    </row>
    <row r="7" spans="1:8" ht="15.75" customHeight="1" x14ac:dyDescent="0.25">
      <c r="B7" s="24" t="s">
        <v>13</v>
      </c>
      <c r="C7" s="76">
        <v>0.35036205590840225</v>
      </c>
    </row>
    <row r="8" spans="1:8" ht="15.75" customHeight="1" x14ac:dyDescent="0.25">
      <c r="B8" s="24" t="s">
        <v>14</v>
      </c>
      <c r="C8" s="76">
        <v>1.6917973182787316E-2</v>
      </c>
    </row>
    <row r="9" spans="1:8" ht="15.75" customHeight="1" x14ac:dyDescent="0.25">
      <c r="B9" s="24" t="s">
        <v>27</v>
      </c>
      <c r="C9" s="76">
        <v>0.28183436757680375</v>
      </c>
    </row>
    <row r="10" spans="1:8" ht="15.75" customHeight="1" x14ac:dyDescent="0.25">
      <c r="B10" s="24" t="s">
        <v>15</v>
      </c>
      <c r="C10" s="76">
        <v>0.1862777260784001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 x14ac:dyDescent="0.25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 x14ac:dyDescent="0.25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 x14ac:dyDescent="0.25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 x14ac:dyDescent="0.25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 x14ac:dyDescent="0.25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 x14ac:dyDescent="0.25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2.9399999999999999E-2</v>
      </c>
    </row>
    <row r="27" spans="1:8" ht="15.75" customHeight="1" x14ac:dyDescent="0.25">
      <c r="B27" s="24" t="s">
        <v>39</v>
      </c>
      <c r="C27" s="76">
        <v>9.4999999999999998E-3</v>
      </c>
    </row>
    <row r="28" spans="1:8" ht="15.75" customHeight="1" x14ac:dyDescent="0.25">
      <c r="B28" s="24" t="s">
        <v>40</v>
      </c>
      <c r="C28" s="76">
        <v>0.26789999999999997</v>
      </c>
    </row>
    <row r="29" spans="1:8" ht="15.75" customHeight="1" x14ac:dyDescent="0.25">
      <c r="B29" s="24" t="s">
        <v>41</v>
      </c>
      <c r="C29" s="76">
        <v>0.15310000000000001</v>
      </c>
    </row>
    <row r="30" spans="1:8" ht="15.75" customHeight="1" x14ac:dyDescent="0.25">
      <c r="B30" s="24" t="s">
        <v>42</v>
      </c>
      <c r="C30" s="76">
        <v>8.199999999999999E-2</v>
      </c>
    </row>
    <row r="31" spans="1:8" ht="15.75" customHeight="1" x14ac:dyDescent="0.25">
      <c r="B31" s="24" t="s">
        <v>43</v>
      </c>
      <c r="C31" s="76">
        <v>7.4000000000000003E-3</v>
      </c>
    </row>
    <row r="32" spans="1:8" ht="15.75" customHeight="1" x14ac:dyDescent="0.25">
      <c r="B32" s="24" t="s">
        <v>44</v>
      </c>
      <c r="C32" s="76">
        <v>1.1599999999999999E-2</v>
      </c>
    </row>
    <row r="33" spans="2:3" ht="15.75" customHeight="1" x14ac:dyDescent="0.25">
      <c r="B33" s="24" t="s">
        <v>45</v>
      </c>
      <c r="C33" s="76">
        <v>0.2495</v>
      </c>
    </row>
    <row r="34" spans="2:3" ht="15.75" customHeight="1" x14ac:dyDescent="0.25">
      <c r="B34" s="24" t="s">
        <v>46</v>
      </c>
      <c r="C34" s="76">
        <v>0.18959999999552968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0.71792882402948399</v>
      </c>
      <c r="D2" s="77">
        <v>0.65689999999999993</v>
      </c>
      <c r="E2" s="77">
        <v>0.62090000000000001</v>
      </c>
      <c r="F2" s="77">
        <v>0.57169999999999999</v>
      </c>
      <c r="G2" s="77">
        <v>0.50350000000000006</v>
      </c>
    </row>
    <row r="3" spans="1:15" ht="15.75" customHeight="1" x14ac:dyDescent="0.25">
      <c r="A3" s="5"/>
      <c r="B3" s="11" t="s">
        <v>118</v>
      </c>
      <c r="C3" s="77">
        <v>0.15740000000000001</v>
      </c>
      <c r="D3" s="77">
        <v>0.1573</v>
      </c>
      <c r="E3" s="77">
        <v>0.16519999999999999</v>
      </c>
      <c r="F3" s="77">
        <v>0.18109999999999998</v>
      </c>
      <c r="G3" s="77">
        <v>0.26550000000000001</v>
      </c>
    </row>
    <row r="4" spans="1:15" ht="15.75" customHeight="1" x14ac:dyDescent="0.25">
      <c r="A4" s="5"/>
      <c r="B4" s="11" t="s">
        <v>116</v>
      </c>
      <c r="C4" s="78">
        <v>0.11509999999999999</v>
      </c>
      <c r="D4" s="78">
        <v>0.1152</v>
      </c>
      <c r="E4" s="78">
        <v>0.12369999999999999</v>
      </c>
      <c r="F4" s="78">
        <v>0.1232</v>
      </c>
      <c r="G4" s="78">
        <v>0.1459</v>
      </c>
    </row>
    <row r="5" spans="1:15" ht="15.75" customHeight="1" x14ac:dyDescent="0.25">
      <c r="A5" s="5"/>
      <c r="B5" s="11" t="s">
        <v>119</v>
      </c>
      <c r="C5" s="78">
        <v>7.0599999999999996E-2</v>
      </c>
      <c r="D5" s="78">
        <v>7.0599999999999996E-2</v>
      </c>
      <c r="E5" s="78">
        <v>9.0200000000000002E-2</v>
      </c>
      <c r="F5" s="78">
        <v>0.124</v>
      </c>
      <c r="G5" s="78">
        <v>8.5199999999999998E-2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0.7399</v>
      </c>
      <c r="D8" s="77">
        <v>0.7399</v>
      </c>
      <c r="E8" s="77">
        <v>0.82290000000000008</v>
      </c>
      <c r="F8" s="77">
        <v>0.84420000000000006</v>
      </c>
      <c r="G8" s="77">
        <v>0.78500000000000003</v>
      </c>
    </row>
    <row r="9" spans="1:15" ht="15.75" customHeight="1" x14ac:dyDescent="0.25">
      <c r="B9" s="7" t="s">
        <v>121</v>
      </c>
      <c r="C9" s="77">
        <v>0.1011</v>
      </c>
      <c r="D9" s="77">
        <v>0.1011</v>
      </c>
      <c r="E9" s="77">
        <v>8.9800000000000005E-2</v>
      </c>
      <c r="F9" s="77">
        <v>9.3299999999999994E-2</v>
      </c>
      <c r="G9" s="77">
        <v>0.10880000000000001</v>
      </c>
    </row>
    <row r="10" spans="1:15" ht="15.75" customHeight="1" x14ac:dyDescent="0.25">
      <c r="B10" s="7" t="s">
        <v>122</v>
      </c>
      <c r="C10" s="78">
        <v>7.4099999999999999E-2</v>
      </c>
      <c r="D10" s="78">
        <v>7.4099999999999999E-2</v>
      </c>
      <c r="E10" s="78">
        <v>4.99E-2</v>
      </c>
      <c r="F10" s="78">
        <v>3.7900000000000003E-2</v>
      </c>
      <c r="G10" s="78">
        <v>6.2199999999999998E-2</v>
      </c>
    </row>
    <row r="11" spans="1:15" ht="15.75" customHeight="1" x14ac:dyDescent="0.25">
      <c r="B11" s="7" t="s">
        <v>123</v>
      </c>
      <c r="C11" s="78">
        <v>8.5000000000000006E-2</v>
      </c>
      <c r="D11" s="78">
        <v>8.5000000000000006E-2</v>
      </c>
      <c r="E11" s="78">
        <v>3.73E-2</v>
      </c>
      <c r="F11" s="78">
        <v>2.46E-2</v>
      </c>
      <c r="G11" s="78">
        <v>4.41E-2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0.40618000000000004</v>
      </c>
      <c r="I14" s="80">
        <v>0.40618000000000004</v>
      </c>
      <c r="J14" s="80">
        <v>0.40618000000000004</v>
      </c>
      <c r="K14" s="80">
        <v>0.40618000000000004</v>
      </c>
      <c r="L14" s="80">
        <v>0.36975999999999998</v>
      </c>
      <c r="M14" s="80">
        <v>0.36975999999999998</v>
      </c>
      <c r="N14" s="80">
        <v>0.36975999999999998</v>
      </c>
      <c r="O14" s="80">
        <v>0.36975999999999998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0.19298751114686061</v>
      </c>
      <c r="I15" s="77">
        <f t="shared" si="0"/>
        <v>0.19298751114686061</v>
      </c>
      <c r="J15" s="77">
        <f t="shared" si="0"/>
        <v>0.19298751114686061</v>
      </c>
      <c r="K15" s="77">
        <f t="shared" si="0"/>
        <v>0.19298751114686061</v>
      </c>
      <c r="L15" s="77">
        <f t="shared" si="0"/>
        <v>0.17568334758398535</v>
      </c>
      <c r="M15" s="77">
        <f t="shared" si="0"/>
        <v>0.17568334758398535</v>
      </c>
      <c r="N15" s="77">
        <f t="shared" si="0"/>
        <v>0.17568334758398535</v>
      </c>
      <c r="O15" s="77">
        <f t="shared" si="0"/>
        <v>0.17568334758398535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0.61060000000000003</v>
      </c>
      <c r="D2" s="78">
        <v>0.25109999999999999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9.0500000000000011E-2</v>
      </c>
      <c r="D3" s="78">
        <v>0.15839999999999999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0.2359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6.2999999999999945E-2</v>
      </c>
      <c r="D5" s="77">
        <f t="shared" ref="D5:G5" si="0">1-SUM(D2:D4)</f>
        <v>0.12860000000000005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0.22799999999999998</v>
      </c>
      <c r="D2" s="28">
        <v>0.22939999999999999</v>
      </c>
      <c r="E2" s="28">
        <v>0.22960000000000003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0.1009</v>
      </c>
      <c r="D4" s="28">
        <v>0.1008</v>
      </c>
      <c r="E4" s="28">
        <v>0.1008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0.40618000000000004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0.36975999999999998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0.25109999999999999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306.63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3.7999999999999999E-2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0.20499999999999999</v>
      </c>
      <c r="C18" s="85">
        <v>0.95</v>
      </c>
      <c r="D18" s="86">
        <v>7.11</v>
      </c>
      <c r="E18" s="86" t="s">
        <v>201</v>
      </c>
    </row>
    <row r="19" spans="1:5" ht="15.75" customHeight="1" x14ac:dyDescent="0.25">
      <c r="A19" s="53" t="s">
        <v>174</v>
      </c>
      <c r="B19" s="85">
        <v>0.17199999999999999</v>
      </c>
      <c r="C19" s="85">
        <f>(1-food_insecure)*0.95</f>
        <v>0.9405</v>
      </c>
      <c r="D19" s="86">
        <v>7.11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</v>
      </c>
      <c r="E24" s="86" t="s">
        <v>201</v>
      </c>
    </row>
    <row r="25" spans="1:5" ht="15.75" customHeight="1" x14ac:dyDescent="0.25">
      <c r="A25" s="53" t="s">
        <v>87</v>
      </c>
      <c r="B25" s="85">
        <v>0.14300000000000002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5.2000000000000005E-2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</v>
      </c>
      <c r="E27" s="86" t="s">
        <v>201</v>
      </c>
    </row>
    <row r="28" spans="1:5" ht="15.75" customHeight="1" x14ac:dyDescent="0.25">
      <c r="A28" s="53" t="s">
        <v>84</v>
      </c>
      <c r="B28" s="85">
        <v>0.22899999999999998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0.17199999999999999</v>
      </c>
      <c r="C29" s="85">
        <v>0.95</v>
      </c>
      <c r="D29" s="86">
        <v>101.16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241.19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255.66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1.21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6.3E-2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0.86799999999999999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0.67700000000000005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2020-09-09T04:24:43Z</dcterms:modified>
</cp:coreProperties>
</file>