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64C189E-843A-4F84-885E-3005002DFA59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<sst xmlns="http://schemas.openxmlformats.org/spreadsheetml/2006/main" count="1115" uniqueCount="272">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</sst>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120533</v>
      </c>
    </row>
    <row r="8" spans="1:3" ht="15" customHeight="1" x14ac:dyDescent="0.25">
      <c r="B8" s="7" t="s">
        <v>106</v>
      </c>
      <c r="C8" s="66">
        <v>0.17899999999999999</v>
      </c>
    </row>
    <row r="9" spans="1:3" ht="15" customHeight="1" x14ac:dyDescent="0.25">
      <c r="B9" s="9" t="s">
        <v>107</v>
      </c>
      <c r="C9" s="67">
        <v>0.5</v>
      </c>
    </row>
    <row r="10" spans="1:3" ht="15" customHeight="1" x14ac:dyDescent="0.25">
      <c r="B10" s="9" t="s">
        <v>105</v>
      </c>
      <c r="C10" s="67">
        <v>0.44813041687011695</v>
      </c>
    </row>
    <row r="11" spans="1:3" ht="15" customHeight="1" x14ac:dyDescent="0.25">
      <c r="B11" s="7" t="s">
        <v>108</v>
      </c>
      <c r="C11" s="66">
        <v>0.48899999999999999</v>
      </c>
    </row>
    <row r="12" spans="1:3" ht="15" customHeight="1" x14ac:dyDescent="0.25">
      <c r="B12" s="7" t="s">
        <v>109</v>
      </c>
      <c r="C12" s="66">
        <v>0.38100000000000001</v>
      </c>
    </row>
    <row r="13" spans="1:3" ht="15" customHeight="1" x14ac:dyDescent="0.25">
      <c r="B13" s="7" t="s">
        <v>110</v>
      </c>
      <c r="C13" s="66">
        <v>0.72199999999999998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8.2599999999999993E-2</v>
      </c>
    </row>
    <row r="24" spans="1:3" ht="15" customHeight="1" x14ac:dyDescent="0.25">
      <c r="B24" s="20" t="s">
        <v>102</v>
      </c>
      <c r="C24" s="67">
        <v>0.42909999999999998</v>
      </c>
    </row>
    <row r="25" spans="1:3" ht="15" customHeight="1" x14ac:dyDescent="0.25">
      <c r="B25" s="20" t="s">
        <v>103</v>
      </c>
      <c r="C25" s="67">
        <v>0.38799999999999996</v>
      </c>
    </row>
    <row r="26" spans="1:3" ht="15" customHeight="1" x14ac:dyDescent="0.25">
      <c r="B26" s="20" t="s">
        <v>104</v>
      </c>
      <c r="C26" s="67">
        <v>0.1003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</v>
      </c>
    </row>
    <row r="30" spans="1:3" ht="14.25" customHeight="1" x14ac:dyDescent="0.25">
      <c r="B30" s="30" t="s">
        <v>76</v>
      </c>
      <c r="C30" s="69">
        <v>0.152</v>
      </c>
    </row>
    <row r="31" spans="1:3" ht="14.25" customHeight="1" x14ac:dyDescent="0.25">
      <c r="B31" s="30" t="s">
        <v>77</v>
      </c>
      <c r="C31" s="69">
        <v>0.16</v>
      </c>
    </row>
    <row r="32" spans="1:3" ht="14.25" customHeight="1" x14ac:dyDescent="0.25">
      <c r="B32" s="30" t="s">
        <v>78</v>
      </c>
      <c r="C32" s="69">
        <v>0.5080000000149012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31.7</v>
      </c>
    </row>
    <row r="38" spans="1:5" ht="15" customHeight="1" x14ac:dyDescent="0.25">
      <c r="B38" s="16" t="s">
        <v>91</v>
      </c>
      <c r="C38" s="68">
        <v>52.2</v>
      </c>
      <c r="D38" s="17"/>
      <c r="E38" s="18"/>
    </row>
    <row r="39" spans="1:5" ht="15" customHeight="1" x14ac:dyDescent="0.25">
      <c r="B39" s="16" t="s">
        <v>90</v>
      </c>
      <c r="C39" s="68">
        <v>69</v>
      </c>
      <c r="D39" s="17"/>
      <c r="E39" s="17"/>
    </row>
    <row r="40" spans="1:5" ht="15" customHeight="1" x14ac:dyDescent="0.25">
      <c r="B40" s="16" t="s">
        <v>171</v>
      </c>
      <c r="C40" s="68">
        <v>3.35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2.6760000000000003E-2</v>
      </c>
      <c r="D45" s="17"/>
    </row>
    <row r="46" spans="1:5" ht="15.75" customHeight="1" x14ac:dyDescent="0.25">
      <c r="B46" s="16" t="s">
        <v>11</v>
      </c>
      <c r="C46" s="67">
        <v>0.13999</v>
      </c>
      <c r="D46" s="17"/>
    </row>
    <row r="47" spans="1:5" ht="15.75" customHeight="1" x14ac:dyDescent="0.25">
      <c r="B47" s="16" t="s">
        <v>12</v>
      </c>
      <c r="C47" s="67">
        <v>0.34936999999999996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0.48387999999999998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3.2102904138825004</v>
      </c>
      <c r="D51" s="17"/>
    </row>
    <row r="52" spans="1:4" ht="15" customHeight="1" x14ac:dyDescent="0.25">
      <c r="B52" s="16" t="s">
        <v>125</v>
      </c>
      <c r="C52" s="65">
        <v>3.1241803053899999</v>
      </c>
    </row>
    <row r="53" spans="1:4" ht="15.75" customHeight="1" x14ac:dyDescent="0.25">
      <c r="B53" s="16" t="s">
        <v>126</v>
      </c>
      <c r="C53" s="65">
        <v>3.1241803053899999</v>
      </c>
    </row>
    <row r="54" spans="1:4" ht="15.75" customHeight="1" x14ac:dyDescent="0.25">
      <c r="B54" s="16" t="s">
        <v>127</v>
      </c>
      <c r="C54" s="65">
        <v>2.0009645703399999</v>
      </c>
    </row>
    <row r="55" spans="1:4" ht="15.75" customHeight="1" x14ac:dyDescent="0.25">
      <c r="B55" s="16" t="s">
        <v>128</v>
      </c>
      <c r="C55" s="65">
        <v>2.0009645703399999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0.47604609353462091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 x14ac:dyDescent="0.25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0.34007999999999999</v>
      </c>
      <c r="E3" s="26">
        <f>frac_mam_12_23months * 2.6</f>
        <v>0.23061999999999996</v>
      </c>
      <c r="F3" s="26">
        <f>frac_mam_24_59months * 2.6</f>
        <v>0.12662000000000001</v>
      </c>
    </row>
    <row r="4" spans="1:6" ht="15.75" customHeight="1" x14ac:dyDescent="0.25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0.156</v>
      </c>
      <c r="E4" s="26">
        <f>frac_sam_12_23months * 2.6</f>
        <v>0.1014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26933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31931.378302597022</v>
      </c>
      <c r="I2" s="22">
        <f>G2-H2</f>
        <v>182068.62169740297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27252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32309.58012484217</v>
      </c>
      <c r="I3" s="22">
        <f t="shared" ref="I3:I15" si="3">G3-H3</f>
        <v>188690.41987515782</v>
      </c>
    </row>
    <row r="4" spans="1:9" ht="15.75" customHeight="1" x14ac:dyDescent="0.25">
      <c r="A4" s="92">
        <f t="shared" si="2"/>
        <v>2022</v>
      </c>
      <c r="B4" s="74">
        <v>27482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>
        <f t="shared" si="1"/>
        <v>32582.264824266567</v>
      </c>
      <c r="I4" s="22">
        <f t="shared" si="3"/>
        <v>192417.73517573343</v>
      </c>
    </row>
    <row r="5" spans="1:9" ht="15.75" customHeight="1" x14ac:dyDescent="0.25">
      <c r="A5" s="92" t="str">
        <f t="shared" si="2"/>
        <v/>
      </c>
      <c r="B5" s="74">
        <v>27444.232399999994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32537.488099684033</v>
      </c>
      <c r="I5" s="22">
        <f t="shared" si="3"/>
        <v>197462.51190031596</v>
      </c>
    </row>
    <row r="6" spans="1:9" ht="15.75" customHeight="1" x14ac:dyDescent="0.25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 x14ac:dyDescent="0.25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 x14ac:dyDescent="0.25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 x14ac:dyDescent="0.25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 x14ac:dyDescent="0.25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 x14ac:dyDescent="0.25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 x14ac:dyDescent="0.25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 x14ac:dyDescent="0.25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5.9058359249999998E-2</v>
      </c>
    </row>
    <row r="4" spans="1:8" ht="15.75" customHeight="1" x14ac:dyDescent="0.25">
      <c r="B4" s="24" t="s">
        <v>7</v>
      </c>
      <c r="C4" s="76">
        <v>0.20668701161840849</v>
      </c>
    </row>
    <row r="5" spans="1:8" ht="15.75" customHeight="1" x14ac:dyDescent="0.25">
      <c r="B5" s="24" t="s">
        <v>8</v>
      </c>
      <c r="C5" s="76">
        <v>0.11548697666282681</v>
      </c>
    </row>
    <row r="6" spans="1:8" ht="15.75" customHeight="1" x14ac:dyDescent="0.25">
      <c r="B6" s="24" t="s">
        <v>10</v>
      </c>
      <c r="C6" s="76">
        <v>0.13645892739097215</v>
      </c>
    </row>
    <row r="7" spans="1:8" ht="15.75" customHeight="1" x14ac:dyDescent="0.25">
      <c r="B7" s="24" t="s">
        <v>13</v>
      </c>
      <c r="C7" s="76">
        <v>0.12815362531679475</v>
      </c>
    </row>
    <row r="8" spans="1:8" ht="15.75" customHeight="1" x14ac:dyDescent="0.25">
      <c r="B8" s="24" t="s">
        <v>14</v>
      </c>
      <c r="C8" s="76">
        <v>5.8029083100654601E-3</v>
      </c>
    </row>
    <row r="9" spans="1:8" ht="15.75" customHeight="1" x14ac:dyDescent="0.25">
      <c r="B9" s="24" t="s">
        <v>27</v>
      </c>
      <c r="C9" s="76">
        <v>0.11384817118637025</v>
      </c>
    </row>
    <row r="10" spans="1:8" ht="15.75" customHeight="1" x14ac:dyDescent="0.25">
      <c r="B10" s="24" t="s">
        <v>15</v>
      </c>
      <c r="C10" s="76">
        <v>0.23450402026456207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 x14ac:dyDescent="0.25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 x14ac:dyDescent="0.25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 x14ac:dyDescent="0.25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 x14ac:dyDescent="0.25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 x14ac:dyDescent="0.25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 x14ac:dyDescent="0.25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 x14ac:dyDescent="0.25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 x14ac:dyDescent="0.25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0.1573</v>
      </c>
    </row>
    <row r="29" spans="1:8" ht="15.75" customHeight="1" x14ac:dyDescent="0.25">
      <c r="B29" s="24" t="s">
        <v>41</v>
      </c>
      <c r="C29" s="76">
        <v>0.17010000000000003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0.11119999999999999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8.5199999999999998E-2</v>
      </c>
    </row>
    <row r="34" spans="2:3" ht="15.75" customHeight="1" x14ac:dyDescent="0.25">
      <c r="B34" s="24" t="s">
        <v>46</v>
      </c>
      <c r="C34" s="76">
        <v>0.25400000000223516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0.66491704826245446</v>
      </c>
      <c r="D2" s="77">
        <v>0.6663</v>
      </c>
      <c r="E2" s="77">
        <v>0.52890000000000004</v>
      </c>
      <c r="F2" s="77">
        <v>0.37369999999999998</v>
      </c>
      <c r="G2" s="77">
        <v>0.43020000000000003</v>
      </c>
    </row>
    <row r="3" spans="1:15" ht="15.75" customHeight="1" x14ac:dyDescent="0.25">
      <c r="A3" s="5"/>
      <c r="B3" s="11" t="s">
        <v>118</v>
      </c>
      <c r="C3" s="77">
        <v>0.13539999999999999</v>
      </c>
      <c r="D3" s="77">
        <v>0.13539999999999999</v>
      </c>
      <c r="E3" s="77">
        <v>0.19760000000000003</v>
      </c>
      <c r="F3" s="77">
        <v>0.23149999999999998</v>
      </c>
      <c r="G3" s="77">
        <v>0.25379999999999997</v>
      </c>
    </row>
    <row r="4" spans="1:15" ht="15.75" customHeight="1" x14ac:dyDescent="0.25">
      <c r="A4" s="5"/>
      <c r="B4" s="11" t="s">
        <v>116</v>
      </c>
      <c r="C4" s="78">
        <v>0.12909999999999999</v>
      </c>
      <c r="D4" s="78">
        <v>0.12909999999999999</v>
      </c>
      <c r="E4" s="78">
        <v>0.1386</v>
      </c>
      <c r="F4" s="78">
        <v>0.17710000000000001</v>
      </c>
      <c r="G4" s="78">
        <v>0.15039999999999998</v>
      </c>
    </row>
    <row r="5" spans="1:15" ht="15.75" customHeight="1" x14ac:dyDescent="0.25">
      <c r="A5" s="5"/>
      <c r="B5" s="11" t="s">
        <v>119</v>
      </c>
      <c r="C5" s="78">
        <v>6.9199999999999998E-2</v>
      </c>
      <c r="D5" s="78">
        <v>6.9199999999999998E-2</v>
      </c>
      <c r="E5" s="78">
        <v>0.13489999999999999</v>
      </c>
      <c r="F5" s="78">
        <v>0.21780000000000002</v>
      </c>
      <c r="G5" s="78">
        <v>0.16550000000000001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0.65260000000000007</v>
      </c>
      <c r="F8" s="77">
        <v>0.75709999999999988</v>
      </c>
      <c r="G8" s="77">
        <v>0.77469999999999994</v>
      </c>
    </row>
    <row r="9" spans="1:15" ht="15.75" customHeight="1" x14ac:dyDescent="0.25">
      <c r="B9" s="7" t="s">
        <v>121</v>
      </c>
      <c r="C9" s="77">
        <v>0.21239999999999998</v>
      </c>
      <c r="D9" s="77">
        <v>0.21239999999999998</v>
      </c>
      <c r="E9" s="77">
        <v>0.15659999999999999</v>
      </c>
      <c r="F9" s="77">
        <v>0.1152</v>
      </c>
      <c r="G9" s="77">
        <v>0.1414</v>
      </c>
    </row>
    <row r="10" spans="1:15" ht="15.75" customHeight="1" x14ac:dyDescent="0.25">
      <c r="B10" s="7" t="s">
        <v>122</v>
      </c>
      <c r="C10" s="78">
        <v>8.3199999999999996E-2</v>
      </c>
      <c r="D10" s="78">
        <v>8.3199999999999996E-2</v>
      </c>
      <c r="E10" s="78">
        <v>0.1308</v>
      </c>
      <c r="F10" s="78">
        <v>8.8699999999999987E-2</v>
      </c>
      <c r="G10" s="78">
        <v>4.87E-2</v>
      </c>
    </row>
    <row r="11" spans="1:15" ht="15.75" customHeight="1" x14ac:dyDescent="0.25">
      <c r="B11" s="7" t="s">
        <v>123</v>
      </c>
      <c r="C11" s="78">
        <v>9.8400000000000001E-2</v>
      </c>
      <c r="D11" s="78">
        <v>9.8400000000000001E-2</v>
      </c>
      <c r="E11" s="78">
        <v>0.06</v>
      </c>
      <c r="F11" s="78">
        <v>3.9E-2</v>
      </c>
      <c r="G11" s="78">
        <v>3.5299999999999998E-2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0.34633000000000003</v>
      </c>
      <c r="I14" s="80">
        <v>0.34633000000000003</v>
      </c>
      <c r="J14" s="80">
        <v>0.34633000000000003</v>
      </c>
      <c r="K14" s="80">
        <v>0.34633000000000003</v>
      </c>
      <c r="L14" s="80">
        <v>0.29532000000000003</v>
      </c>
      <c r="M14" s="80">
        <v>0.29532000000000003</v>
      </c>
      <c r="N14" s="80">
        <v>0.29532000000000003</v>
      </c>
      <c r="O14" s="80">
        <v>0.29532000000000003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0.16486904357384527</v>
      </c>
      <c r="I15" s="77">
        <f t="shared" si="0"/>
        <v>0.16486904357384527</v>
      </c>
      <c r="J15" s="77">
        <f t="shared" si="0"/>
        <v>0.16486904357384527</v>
      </c>
      <c r="K15" s="77">
        <f t="shared" si="0"/>
        <v>0.16486904357384527</v>
      </c>
      <c r="L15" s="77">
        <f t="shared" si="0"/>
        <v>0.14058593234264427</v>
      </c>
      <c r="M15" s="77">
        <f t="shared" si="0"/>
        <v>0.14058593234264427</v>
      </c>
      <c r="N15" s="77">
        <f t="shared" si="0"/>
        <v>0.14058593234264427</v>
      </c>
      <c r="O15" s="77">
        <f t="shared" si="0"/>
        <v>0.14058593234264427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0.20679999999999998</v>
      </c>
      <c r="D2" s="78">
        <v>0.10339999999999999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0.49349999999999999</v>
      </c>
      <c r="D3" s="78">
        <v>0.34259999999999996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0.23149999999999998</v>
      </c>
      <c r="D4" s="78">
        <v>0.50009999999999999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6.8200000000000038E-2</v>
      </c>
      <c r="D5" s="77">
        <f t="shared" ref="D5:G5" si="0">1-SUM(D2:D4)</f>
        <v>5.3900000000000059E-2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0.3145</v>
      </c>
      <c r="D2" s="28">
        <v>0.31669999999999998</v>
      </c>
      <c r="E2" s="28">
        <v>0.31599999999999995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0.11410000000000001</v>
      </c>
      <c r="D4" s="28">
        <v>0.1134</v>
      </c>
      <c r="E4" s="28">
        <v>0.1134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0.34633000000000003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0.29532000000000003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0.10339999999999999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38.729999999999997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 x14ac:dyDescent="0.25">
      <c r="A14" s="11" t="s">
        <v>189</v>
      </c>
      <c r="B14" s="85">
        <v>9.1999999999999998E-2</v>
      </c>
      <c r="C14" s="85">
        <v>0.95</v>
      </c>
      <c r="D14" s="86">
        <v>15.96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0.308</v>
      </c>
      <c r="C16" s="85">
        <v>0.95</v>
      </c>
      <c r="D16" s="86">
        <v>0.28000000000000003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8.3000000000000004E-2</v>
      </c>
      <c r="C18" s="85">
        <v>0.95</v>
      </c>
      <c r="D18" s="86">
        <v>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f>(1-food_insecure)*0.95</f>
        <v>0.77994999999999992</v>
      </c>
      <c r="D19" s="86">
        <v>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27.21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23.08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23.06</v>
      </c>
      <c r="E25" s="86" t="s">
        <v>201</v>
      </c>
    </row>
    <row r="26" spans="1:5" ht="15.75" customHeight="1" x14ac:dyDescent="0.25">
      <c r="A26" s="53" t="s">
        <v>137</v>
      </c>
      <c r="B26" s="85">
        <v>0.126</v>
      </c>
      <c r="C26" s="85">
        <v>0.95</v>
      </c>
      <c r="D26" s="86">
        <v>5.22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23.08</v>
      </c>
      <c r="E27" s="86" t="s">
        <v>201</v>
      </c>
    </row>
    <row r="28" spans="1:5" ht="15.75" customHeight="1" x14ac:dyDescent="0.25">
      <c r="A28" s="53" t="s">
        <v>84</v>
      </c>
      <c r="B28" s="85">
        <v>0.375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68.48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95.06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100.76</v>
      </c>
      <c r="E31" s="86" t="s">
        <v>201</v>
      </c>
    </row>
    <row r="32" spans="1:5" ht="15.75" customHeight="1" x14ac:dyDescent="0.25">
      <c r="A32" s="53" t="s">
        <v>28</v>
      </c>
      <c r="B32" s="85">
        <v>0.16200000000000001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0.2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0.35899999999999999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2020-09-09T04:30:42Z</dcterms:modified>
</cp:coreProperties>
</file>