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5DAE0F6-8CAF-492A-913F-DDBBEC114700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<sst xmlns="http://schemas.openxmlformats.org/spreadsheetml/2006/main" count="1115" uniqueCount="272">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</sst>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173749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0.86947998046874997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0.69599999999999995</v>
      </c>
    </row>
    <row r="13" spans="1:3" ht="15" customHeight="1" x14ac:dyDescent="0.25">
      <c r="B13" s="7" t="s">
        <v>110</v>
      </c>
      <c r="C13" s="66">
        <v>0.871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7.4200000000000002E-2</v>
      </c>
    </row>
    <row r="24" spans="1:3" ht="15" customHeight="1" x14ac:dyDescent="0.25">
      <c r="B24" s="20" t="s">
        <v>102</v>
      </c>
      <c r="C24" s="67">
        <v>0.63170000000000004</v>
      </c>
    </row>
    <row r="25" spans="1:3" ht="15" customHeight="1" x14ac:dyDescent="0.25">
      <c r="B25" s="20" t="s">
        <v>103</v>
      </c>
      <c r="C25" s="67">
        <v>0.28189999999999998</v>
      </c>
    </row>
    <row r="26" spans="1:3" ht="15" customHeight="1" x14ac:dyDescent="0.25">
      <c r="B26" s="20" t="s">
        <v>104</v>
      </c>
      <c r="C26" s="67">
        <v>1.2199999999999999E-2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0.33899999999999997</v>
      </c>
    </row>
    <row r="30" spans="1:3" ht="14.25" customHeight="1" x14ac:dyDescent="0.25">
      <c r="B30" s="30" t="s">
        <v>76</v>
      </c>
      <c r="C30" s="69">
        <v>4.0999999999999995E-2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0.55299999999999994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6.1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0.28999999999999998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1.5767494393999997</v>
      </c>
      <c r="D51" s="17"/>
    </row>
    <row r="52" spans="1:4" ht="15" customHeight="1" x14ac:dyDescent="0.25">
      <c r="B52" s="16" t="s">
        <v>125</v>
      </c>
      <c r="C52" s="65">
        <v>1.58222843297</v>
      </c>
    </row>
    <row r="53" spans="1:4" ht="15.75" customHeight="1" x14ac:dyDescent="0.25">
      <c r="B53" s="16" t="s">
        <v>126</v>
      </c>
      <c r="C53" s="65">
        <v>1.58222843297</v>
      </c>
    </row>
    <row r="54" spans="1:4" ht="15.75" customHeight="1" x14ac:dyDescent="0.25">
      <c r="B54" s="16" t="s">
        <v>127</v>
      </c>
      <c r="C54" s="65">
        <v>1.3289267629000001</v>
      </c>
    </row>
    <row r="55" spans="1:4" ht="15.75" customHeight="1" x14ac:dyDescent="0.25">
      <c r="B55" s="16" t="s">
        <v>128</v>
      </c>
      <c r="C55" s="65">
        <v>1.3289267629000001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0.60234891289851689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 x14ac:dyDescent="0.25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1.2290902000000001E-2</v>
      </c>
      <c r="E3" s="26">
        <f>frac_mam_12_23months * 2.6</f>
        <v>7.9712100000000011E-3</v>
      </c>
      <c r="F3" s="26">
        <f>frac_mam_24_59months * 2.6</f>
        <v>2.1845720000000002E-2</v>
      </c>
    </row>
    <row r="4" spans="1:6" ht="15.75" customHeight="1" x14ac:dyDescent="0.25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3.2884540000000001E-3</v>
      </c>
      <c r="E4" s="26">
        <f>frac_sam_12_23months * 2.6</f>
        <v>3.4302059999999999E-3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34682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40024.465678807181</v>
      </c>
      <c r="I2" s="22">
        <f>G2-H2</f>
        <v>637975.53432119277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34310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39595.162258228316</v>
      </c>
      <c r="I3" s="22">
        <f t="shared" ref="I3:I15" si="3">G3-H3</f>
        <v>630404.83774177171</v>
      </c>
    </row>
    <row r="4" spans="1:9" ht="15.75" customHeight="1" x14ac:dyDescent="0.25">
      <c r="A4" s="92">
        <f t="shared" si="2"/>
        <v>2022</v>
      </c>
      <c r="B4" s="74">
        <v>33704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38895.813137607904</v>
      </c>
      <c r="I4" s="22">
        <f t="shared" si="3"/>
        <v>625104.18686239212</v>
      </c>
    </row>
    <row r="5" spans="1:9" ht="15.75" customHeight="1" x14ac:dyDescent="0.25">
      <c r="A5" s="92" t="str">
        <f t="shared" si="2"/>
        <v/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 x14ac:dyDescent="0.25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 x14ac:dyDescent="0.25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 x14ac:dyDescent="0.25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 x14ac:dyDescent="0.25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 x14ac:dyDescent="0.25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 x14ac:dyDescent="0.25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 x14ac:dyDescent="0.25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 x14ac:dyDescent="0.25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3.1088089999999997E-3</v>
      </c>
    </row>
    <row r="4" spans="1:8" ht="15.75" customHeight="1" x14ac:dyDescent="0.25">
      <c r="B4" s="24" t="s">
        <v>7</v>
      </c>
      <c r="C4" s="76">
        <v>8.6089965330358505E-3</v>
      </c>
    </row>
    <row r="5" spans="1:8" ht="15.75" customHeight="1" x14ac:dyDescent="0.25">
      <c r="B5" s="24" t="s">
        <v>8</v>
      </c>
      <c r="C5" s="76">
        <v>0.10718667378646962</v>
      </c>
    </row>
    <row r="6" spans="1:8" ht="15.75" customHeight="1" x14ac:dyDescent="0.25">
      <c r="B6" s="24" t="s">
        <v>10</v>
      </c>
      <c r="C6" s="76">
        <v>4.0317878254180553E-2</v>
      </c>
    </row>
    <row r="7" spans="1:8" ht="15.75" customHeight="1" x14ac:dyDescent="0.25">
      <c r="B7" s="24" t="s">
        <v>13</v>
      </c>
      <c r="C7" s="76">
        <v>0.13490381416608827</v>
      </c>
    </row>
    <row r="8" spans="1:8" ht="15.75" customHeight="1" x14ac:dyDescent="0.25">
      <c r="B8" s="24" t="s">
        <v>14</v>
      </c>
      <c r="C8" s="76">
        <v>4.594211875280633E-6</v>
      </c>
    </row>
    <row r="9" spans="1:8" ht="15.75" customHeight="1" x14ac:dyDescent="0.25">
      <c r="B9" s="24" t="s">
        <v>27</v>
      </c>
      <c r="C9" s="76">
        <v>0.27034643846260575</v>
      </c>
    </row>
    <row r="10" spans="1:8" ht="15.75" customHeight="1" x14ac:dyDescent="0.25">
      <c r="B10" s="24" t="s">
        <v>15</v>
      </c>
      <c r="C10" s="76">
        <v>0.43552279558574469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 x14ac:dyDescent="0.25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 x14ac:dyDescent="0.25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 x14ac:dyDescent="0.25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 x14ac:dyDescent="0.25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 x14ac:dyDescent="0.25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 x14ac:dyDescent="0.25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5.4900000000000004E-2</v>
      </c>
    </row>
    <row r="27" spans="1:8" ht="15.75" customHeight="1" x14ac:dyDescent="0.25">
      <c r="B27" s="24" t="s">
        <v>39</v>
      </c>
      <c r="C27" s="76">
        <v>6.1100000000000002E-2</v>
      </c>
    </row>
    <row r="28" spans="1:8" ht="15.75" customHeight="1" x14ac:dyDescent="0.25">
      <c r="B28" s="24" t="s">
        <v>40</v>
      </c>
      <c r="C28" s="76">
        <v>0.12189999999999999</v>
      </c>
    </row>
    <row r="29" spans="1:8" ht="15.75" customHeight="1" x14ac:dyDescent="0.25">
      <c r="B29" s="24" t="s">
        <v>41</v>
      </c>
      <c r="C29" s="76">
        <v>0.13519999999999999</v>
      </c>
    </row>
    <row r="30" spans="1:8" ht="15.75" customHeight="1" x14ac:dyDescent="0.25">
      <c r="B30" s="24" t="s">
        <v>42</v>
      </c>
      <c r="C30" s="76">
        <v>8.1500000000000003E-2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0.1313</v>
      </c>
    </row>
    <row r="33" spans="2:3" ht="15.75" customHeight="1" x14ac:dyDescent="0.25">
      <c r="B33" s="24" t="s">
        <v>45</v>
      </c>
      <c r="C33" s="76">
        <v>0.12720000000000001</v>
      </c>
    </row>
    <row r="34" spans="2:3" ht="15.75" customHeight="1" x14ac:dyDescent="0.25">
      <c r="B34" s="24" t="s">
        <v>46</v>
      </c>
      <c r="C34" s="76">
        <v>0.22170000000000001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0.75031282124999998</v>
      </c>
      <c r="D2" s="77">
        <v>0.7137</v>
      </c>
      <c r="E2" s="77">
        <v>0.8095</v>
      </c>
      <c r="F2" s="77">
        <v>0.64680000000000004</v>
      </c>
      <c r="G2" s="77">
        <v>0.67909999999999993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0.1195</v>
      </c>
      <c r="F3" s="77">
        <v>0.21440000000000001</v>
      </c>
      <c r="G3" s="77">
        <v>0.20180000000000001</v>
      </c>
    </row>
    <row r="4" spans="1:15" ht="15.75" customHeight="1" x14ac:dyDescent="0.25">
      <c r="A4" s="5"/>
      <c r="B4" s="11" t="s">
        <v>116</v>
      </c>
      <c r="C4" s="78">
        <v>8.5299999999999987E-2</v>
      </c>
      <c r="D4" s="78">
        <v>8.539999999999999E-2</v>
      </c>
      <c r="E4" s="78">
        <v>2.8399999999999998E-2</v>
      </c>
      <c r="F4" s="78">
        <v>7.7600000000000002E-2</v>
      </c>
      <c r="G4" s="78">
        <v>8.2400000000000001E-2</v>
      </c>
    </row>
    <row r="5" spans="1:15" ht="15.75" customHeight="1" x14ac:dyDescent="0.25">
      <c r="A5" s="5"/>
      <c r="B5" s="11" t="s">
        <v>119</v>
      </c>
      <c r="C5" s="78">
        <v>2.7400000000000001E-2</v>
      </c>
      <c r="D5" s="78">
        <v>2.7400000000000001E-2</v>
      </c>
      <c r="E5" s="78">
        <v>4.2599999999999999E-2</v>
      </c>
      <c r="F5" s="78">
        <v>6.1200000000000004E-2</v>
      </c>
      <c r="G5" s="78">
        <v>3.6699999999999997E-2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 x14ac:dyDescent="0.25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 x14ac:dyDescent="0.25">
      <c r="B10" s="7" t="s">
        <v>122</v>
      </c>
      <c r="C10" s="78">
        <v>2.8799999999999999E-2</v>
      </c>
      <c r="D10" s="78">
        <v>2.8799999999999999E-2</v>
      </c>
      <c r="E10" s="78">
        <v>4.7272700000000004E-3</v>
      </c>
      <c r="F10" s="78">
        <v>3.0658500000000002E-3</v>
      </c>
      <c r="G10" s="78">
        <v>8.4022000000000003E-3</v>
      </c>
    </row>
    <row r="11" spans="1:15" ht="15.75" customHeight="1" x14ac:dyDescent="0.25">
      <c r="B11" s="7" t="s">
        <v>123</v>
      </c>
      <c r="C11" s="78">
        <v>2.0299999999999999E-2</v>
      </c>
      <c r="D11" s="78">
        <v>2.0299999999999999E-2</v>
      </c>
      <c r="E11" s="78">
        <v>1.26479E-3</v>
      </c>
      <c r="F11" s="78">
        <v>1.31931E-3</v>
      </c>
      <c r="G11" s="78">
        <v>4.3052000000000003E-3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0.23807999999999999</v>
      </c>
      <c r="I14" s="80">
        <v>0.23807999999999999</v>
      </c>
      <c r="J14" s="80">
        <v>0.23807999999999999</v>
      </c>
      <c r="K14" s="80">
        <v>0.23807999999999999</v>
      </c>
      <c r="L14" s="80">
        <v>0.25318000000000002</v>
      </c>
      <c r="M14" s="80">
        <v>0.25318000000000002</v>
      </c>
      <c r="N14" s="80">
        <v>0.25318000000000002</v>
      </c>
      <c r="O14" s="80">
        <v>0.25318000000000002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0.1434072291828789</v>
      </c>
      <c r="I15" s="77">
        <f t="shared" si="0"/>
        <v>0.1434072291828789</v>
      </c>
      <c r="J15" s="77">
        <f t="shared" si="0"/>
        <v>0.1434072291828789</v>
      </c>
      <c r="K15" s="77">
        <f t="shared" si="0"/>
        <v>0.1434072291828789</v>
      </c>
      <c r="L15" s="77">
        <f t="shared" si="0"/>
        <v>0.15250269776764652</v>
      </c>
      <c r="M15" s="77">
        <f t="shared" si="0"/>
        <v>0.15250269776764652</v>
      </c>
      <c r="N15" s="77">
        <f t="shared" si="0"/>
        <v>0.15250269776764652</v>
      </c>
      <c r="O15" s="77">
        <f t="shared" si="0"/>
        <v>0.15250269776764652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0.44400000000000001</v>
      </c>
      <c r="D2" s="78">
        <v>0.32250000000000001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0.20960000000000001</v>
      </c>
      <c r="D3" s="78">
        <v>0.15789999999999998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0.23879999999999998</v>
      </c>
      <c r="D4" s="78">
        <v>0.38850000000000001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0.10760000000000003</v>
      </c>
      <c r="D5" s="77">
        <f t="shared" ref="D5:G5" si="0">1-SUM(D2:D4)</f>
        <v>0.13109999999999999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1.402627E-2</v>
      </c>
      <c r="D4" s="28">
        <v>1.399947E-2</v>
      </c>
      <c r="E4" s="28">
        <v>1.399947E-2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0.23807999999999999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0.25318000000000002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0.32250000000000001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61.38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437.25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4.5199999999999996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0.13500000000000001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10.08</v>
      </c>
      <c r="E18" s="86" t="s">
        <v>201</v>
      </c>
    </row>
    <row r="19" spans="1:5" ht="15.75" customHeight="1" x14ac:dyDescent="0.25">
      <c r="A19" s="53" t="s">
        <v>174</v>
      </c>
      <c r="B19" s="85">
        <v>0.50800000000000001</v>
      </c>
      <c r="C19" s="85">
        <f>(1-food_insecure)*0.95</f>
        <v>0.93955</v>
      </c>
      <c r="D19" s="86">
        <v>10.08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47.71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9.0999999999999998E-2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0.34499999999999997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0.50800000000000001</v>
      </c>
      <c r="C29" s="85">
        <v>0.95</v>
      </c>
      <c r="D29" s="86">
        <v>120.17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322.74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342.1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0.13500000000000001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0.14899999999999999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2020-09-09T04:26:13Z</dcterms:modified>
</cp:coreProperties>
</file>