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0B7AE12-DE59-46D2-86E2-80C96D74C2C2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<sst xmlns="http://schemas.openxmlformats.org/spreadsheetml/2006/main" count="1115" uniqueCount="272">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</sst>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927301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0.80865753173828092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0.1108</v>
      </c>
    </row>
    <row r="24" spans="1:3" ht="15" customHeight="1" x14ac:dyDescent="0.25">
      <c r="B24" s="20" t="s">
        <v>102</v>
      </c>
      <c r="C24" s="67">
        <v>0.51619999999999999</v>
      </c>
    </row>
    <row r="25" spans="1:3" ht="15" customHeight="1" x14ac:dyDescent="0.25">
      <c r="B25" s="20" t="s">
        <v>103</v>
      </c>
      <c r="C25" s="67">
        <v>0.3543</v>
      </c>
    </row>
    <row r="26" spans="1:3" ht="15" customHeight="1" x14ac:dyDescent="0.25">
      <c r="B26" s="20" t="s">
        <v>104</v>
      </c>
      <c r="C26" s="67">
        <v>1.8700000000000001E-2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6.6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0.31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4.0999999999999996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2.2406773467874928</v>
      </c>
      <c r="D51" s="17"/>
    </row>
    <row r="52" spans="1:4" ht="15" customHeight="1" x14ac:dyDescent="0.25">
      <c r="B52" s="16" t="s">
        <v>125</v>
      </c>
      <c r="C52" s="65">
        <v>2.1767979012500001</v>
      </c>
    </row>
    <row r="53" spans="1:4" ht="15.75" customHeight="1" x14ac:dyDescent="0.25">
      <c r="B53" s="16" t="s">
        <v>126</v>
      </c>
      <c r="C53" s="65">
        <v>2.1767979012500001</v>
      </c>
    </row>
    <row r="54" spans="1:4" ht="15.75" customHeight="1" x14ac:dyDescent="0.25">
      <c r="B54" s="16" t="s">
        <v>127</v>
      </c>
      <c r="C54" s="65">
        <v>1.9647506152700001</v>
      </c>
    </row>
    <row r="55" spans="1:4" ht="15.75" customHeight="1" x14ac:dyDescent="0.25">
      <c r="B55" s="16" t="s">
        <v>128</v>
      </c>
      <c r="C55" s="65">
        <v>1.9647506152700001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0.57320263900278245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2.2406773467874928</v>
      </c>
      <c r="C2" s="26">
        <f>'Baseline year population inputs'!C52</f>
        <v>2.1767979012500001</v>
      </c>
      <c r="D2" s="26">
        <f>'Baseline year population inputs'!C53</f>
        <v>2.1767979012500001</v>
      </c>
      <c r="E2" s="26">
        <f>'Baseline year population inputs'!C54</f>
        <v>1.9647506152700001</v>
      </c>
      <c r="F2" s="26">
        <f>'Baseline year population inputs'!C55</f>
        <v>1.9647506152700001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2.2406773467874928</v>
      </c>
      <c r="D7" s="93">
        <f>diarrhoea_1_5mo</f>
        <v>2.1767979012500001</v>
      </c>
      <c r="E7" s="93">
        <f>diarrhoea_6_11mo</f>
        <v>2.1767979012500001</v>
      </c>
      <c r="F7" s="93">
        <f>diarrhoea_12_23mo</f>
        <v>1.9647506152700001</v>
      </c>
      <c r="G7" s="93">
        <f>diarrhoea_24_59mo</f>
        <v>1.9647506152700001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2.2406773467874928</v>
      </c>
      <c r="D12" s="93">
        <f>diarrhoea_1_5mo</f>
        <v>2.1767979012500001</v>
      </c>
      <c r="E12" s="93">
        <f>diarrhoea_6_11mo</f>
        <v>2.1767979012500001</v>
      </c>
      <c r="F12" s="93">
        <f>diarrhoea_12_23mo</f>
        <v>1.9647506152700001</v>
      </c>
      <c r="G12" s="93">
        <f>diarrhoea_24_59mo</f>
        <v>1.9647506152700001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9.6048178793335132E-2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4.1163505197143624E-2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5.4130784271240323E-2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0.80865753173828092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499000</v>
      </c>
      <c r="D2" s="75">
        <v>1050000</v>
      </c>
      <c r="E2" s="75">
        <v>12164000</v>
      </c>
      <c r="F2" s="75">
        <v>10488000</v>
      </c>
      <c r="G2" s="22">
        <f t="shared" ref="G2:G40" si="0">C2+D2+E2+F2</f>
        <v>24201000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498000</v>
      </c>
      <c r="D3" s="75">
        <v>1027000</v>
      </c>
      <c r="E3" s="75">
        <v>12058000</v>
      </c>
      <c r="F3" s="75">
        <v>10671000</v>
      </c>
      <c r="G3" s="22">
        <f t="shared" si="0"/>
        <v>24254000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499000</v>
      </c>
      <c r="D4" s="75">
        <v>1013000</v>
      </c>
      <c r="E4" s="75">
        <v>11838000</v>
      </c>
      <c r="F4" s="75">
        <v>10810000</v>
      </c>
      <c r="G4" s="22">
        <f t="shared" si="0"/>
        <v>24160000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175323.68320000003</v>
      </c>
      <c r="C5" s="75">
        <v>501000</v>
      </c>
      <c r="D5" s="75">
        <v>1005000</v>
      </c>
      <c r="E5" s="75">
        <v>11511000</v>
      </c>
      <c r="F5" s="75">
        <v>10930000</v>
      </c>
      <c r="G5" s="22">
        <f t="shared" si="0"/>
        <v>23947000</v>
      </c>
      <c r="H5" s="22">
        <f t="shared" si="1"/>
        <v>202351.11451202809</v>
      </c>
      <c r="I5" s="22">
        <f t="shared" si="3"/>
        <v>23744648.885487974</v>
      </c>
    </row>
    <row r="6" spans="1:9" ht="15.75" customHeight="1" x14ac:dyDescent="0.25">
      <c r="A6" s="92" t="str">
        <f t="shared" si="2"/>
        <v/>
      </c>
      <c r="B6" s="74">
        <v>173469.00340000005</v>
      </c>
      <c r="C6" s="75">
        <v>502000</v>
      </c>
      <c r="D6" s="75">
        <v>1000000</v>
      </c>
      <c r="E6" s="75">
        <v>11094000</v>
      </c>
      <c r="F6" s="75">
        <v>11069000</v>
      </c>
      <c r="G6" s="22">
        <f t="shared" si="0"/>
        <v>23665000</v>
      </c>
      <c r="H6" s="22">
        <f t="shared" si="1"/>
        <v>200210.52222156827</v>
      </c>
      <c r="I6" s="22">
        <f t="shared" si="3"/>
        <v>23464789.477778431</v>
      </c>
    </row>
    <row r="7" spans="1:9" ht="15.75" customHeight="1" x14ac:dyDescent="0.25">
      <c r="A7" s="92" t="str">
        <f t="shared" si="2"/>
        <v/>
      </c>
      <c r="B7" s="74">
        <v>171633.35</v>
      </c>
      <c r="C7" s="75">
        <v>499000</v>
      </c>
      <c r="D7" s="75">
        <v>994000</v>
      </c>
      <c r="E7" s="75">
        <v>10599000</v>
      </c>
      <c r="F7" s="75">
        <v>11246000</v>
      </c>
      <c r="G7" s="22">
        <f t="shared" si="0"/>
        <v>23338000</v>
      </c>
      <c r="H7" s="22">
        <f t="shared" si="1"/>
        <v>198091.88939017791</v>
      </c>
      <c r="I7" s="22">
        <f t="shared" si="3"/>
        <v>23139908.110609822</v>
      </c>
    </row>
    <row r="8" spans="1:9" ht="15.75" customHeight="1" x14ac:dyDescent="0.25">
      <c r="A8" s="92" t="str">
        <f t="shared" si="2"/>
        <v/>
      </c>
      <c r="B8" s="74">
        <v>170175.91500000001</v>
      </c>
      <c r="C8" s="75">
        <v>494000</v>
      </c>
      <c r="D8" s="75">
        <v>991000</v>
      </c>
      <c r="E8" s="75">
        <v>10022000</v>
      </c>
      <c r="F8" s="75">
        <v>11435000</v>
      </c>
      <c r="G8" s="22">
        <f t="shared" si="0"/>
        <v>22942000</v>
      </c>
      <c r="H8" s="22">
        <f t="shared" si="1"/>
        <v>196409.78009840345</v>
      </c>
      <c r="I8" s="22">
        <f t="shared" si="3"/>
        <v>22745590.219901595</v>
      </c>
    </row>
    <row r="9" spans="1:9" ht="15.75" customHeight="1" x14ac:dyDescent="0.25">
      <c r="A9" s="92" t="str">
        <f t="shared" si="2"/>
        <v/>
      </c>
      <c r="B9" s="74">
        <v>168724.432</v>
      </c>
      <c r="C9" s="75">
        <v>486000</v>
      </c>
      <c r="D9" s="75">
        <v>989000</v>
      </c>
      <c r="E9" s="75">
        <v>9370000</v>
      </c>
      <c r="F9" s="75">
        <v>11652000</v>
      </c>
      <c r="G9" s="22">
        <f t="shared" si="0"/>
        <v>22497000</v>
      </c>
      <c r="H9" s="22">
        <f t="shared" si="1"/>
        <v>194734.5403510716</v>
      </c>
      <c r="I9" s="22">
        <f t="shared" si="3"/>
        <v>22302265.45964893</v>
      </c>
    </row>
    <row r="10" spans="1:9" ht="15.75" customHeight="1" x14ac:dyDescent="0.25">
      <c r="A10" s="92" t="str">
        <f t="shared" si="2"/>
        <v/>
      </c>
      <c r="B10" s="74">
        <v>167251.68199999997</v>
      </c>
      <c r="C10" s="75">
        <v>477000</v>
      </c>
      <c r="D10" s="75">
        <v>987000</v>
      </c>
      <c r="E10" s="75">
        <v>8696000</v>
      </c>
      <c r="F10" s="75">
        <v>11852000</v>
      </c>
      <c r="G10" s="22">
        <f t="shared" si="0"/>
        <v>22012000</v>
      </c>
      <c r="H10" s="22">
        <f t="shared" si="1"/>
        <v>193034.7551397511</v>
      </c>
      <c r="I10" s="22">
        <f t="shared" si="3"/>
        <v>21818965.244860251</v>
      </c>
    </row>
    <row r="11" spans="1:9" ht="15.75" customHeight="1" x14ac:dyDescent="0.25">
      <c r="A11" s="92" t="str">
        <f t="shared" si="2"/>
        <v/>
      </c>
      <c r="B11" s="74">
        <v>165766.98599999998</v>
      </c>
      <c r="C11" s="75">
        <v>467000</v>
      </c>
      <c r="D11" s="75">
        <v>984000</v>
      </c>
      <c r="E11" s="75">
        <v>8082000</v>
      </c>
      <c r="F11" s="75">
        <v>11971000</v>
      </c>
      <c r="G11" s="22">
        <f t="shared" si="0"/>
        <v>21504000</v>
      </c>
      <c r="H11" s="22">
        <f t="shared" si="1"/>
        <v>191321.18236493759</v>
      </c>
      <c r="I11" s="22">
        <f t="shared" si="3"/>
        <v>21312678.817635063</v>
      </c>
    </row>
    <row r="12" spans="1:9" ht="15.75" customHeight="1" x14ac:dyDescent="0.25">
      <c r="A12" s="92" t="str">
        <f t="shared" si="2"/>
        <v/>
      </c>
      <c r="B12" s="74">
        <v>164261.519</v>
      </c>
      <c r="C12" s="75">
        <v>460000</v>
      </c>
      <c r="D12" s="75">
        <v>980000</v>
      </c>
      <c r="E12" s="75">
        <v>7580000</v>
      </c>
      <c r="F12" s="75">
        <v>11970000</v>
      </c>
      <c r="G12" s="22">
        <f t="shared" si="0"/>
        <v>20990000</v>
      </c>
      <c r="H12" s="22">
        <f t="shared" si="1"/>
        <v>189583.63658817243</v>
      </c>
      <c r="I12" s="22">
        <f t="shared" si="3"/>
        <v>20800416.363411829</v>
      </c>
    </row>
    <row r="13" spans="1:9" ht="15.75" customHeight="1" x14ac:dyDescent="0.25">
      <c r="A13" s="92" t="str">
        <f t="shared" si="2"/>
        <v/>
      </c>
      <c r="B13" s="74">
        <v>501000</v>
      </c>
      <c r="C13" s="75">
        <v>1082000</v>
      </c>
      <c r="D13" s="75">
        <v>12167000</v>
      </c>
      <c r="E13" s="75">
        <v>10287000</v>
      </c>
      <c r="F13" s="75">
        <v>1.2150516750000001E-2</v>
      </c>
      <c r="G13" s="22">
        <f t="shared" si="0"/>
        <v>23536000.012150519</v>
      </c>
      <c r="H13" s="22">
        <f t="shared" si="1"/>
        <v>578232.82354203961</v>
      </c>
      <c r="I13" s="22">
        <f t="shared" si="3"/>
        <v>22957767.188608479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1.2150516750000001E-2</v>
      </c>
    </row>
    <row r="4" spans="1:8" ht="15.75" customHeight="1" x14ac:dyDescent="0.25">
      <c r="B4" s="24" t="s">
        <v>7</v>
      </c>
      <c r="C4" s="76">
        <v>1.4687677432313549E-2</v>
      </c>
    </row>
    <row r="5" spans="1:8" ht="15.75" customHeight="1" x14ac:dyDescent="0.25">
      <c r="B5" s="24" t="s">
        <v>8</v>
      </c>
      <c r="C5" s="76">
        <v>0.17470503260909134</v>
      </c>
    </row>
    <row r="6" spans="1:8" ht="15.75" customHeight="1" x14ac:dyDescent="0.25">
      <c r="B6" s="24" t="s">
        <v>10</v>
      </c>
      <c r="C6" s="76">
        <v>4.9897725050834542E-2</v>
      </c>
    </row>
    <row r="7" spans="1:8" ht="15.75" customHeight="1" x14ac:dyDescent="0.25">
      <c r="B7" s="24" t="s">
        <v>13</v>
      </c>
      <c r="C7" s="76">
        <v>0.27492475711766673</v>
      </c>
    </row>
    <row r="8" spans="1:8" ht="15.75" customHeight="1" x14ac:dyDescent="0.25">
      <c r="B8" s="24" t="s">
        <v>14</v>
      </c>
      <c r="C8" s="76">
        <v>1.1186348762525137E-5</v>
      </c>
    </row>
    <row r="9" spans="1:8" ht="15.75" customHeight="1" x14ac:dyDescent="0.25">
      <c r="B9" s="24" t="s">
        <v>27</v>
      </c>
      <c r="C9" s="76">
        <v>0.25007773424594149</v>
      </c>
    </row>
    <row r="10" spans="1:8" ht="15.75" customHeight="1" x14ac:dyDescent="0.25">
      <c r="B10" s="24" t="s">
        <v>15</v>
      </c>
      <c r="C10" s="76">
        <v>0.2235453704453898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4.1957803295968397E-2</v>
      </c>
      <c r="D14" s="76">
        <v>4.1957803295968397E-2</v>
      </c>
      <c r="E14" s="76">
        <v>1.5761129521709199E-2</v>
      </c>
      <c r="F14" s="76">
        <v>1.5761129521709199E-2</v>
      </c>
    </row>
    <row r="15" spans="1:8" ht="15.75" customHeight="1" x14ac:dyDescent="0.25">
      <c r="B15" s="24" t="s">
        <v>16</v>
      </c>
      <c r="C15" s="76">
        <v>0.48974581735932804</v>
      </c>
      <c r="D15" s="76">
        <v>0.48974581735932804</v>
      </c>
      <c r="E15" s="76">
        <v>0.25935349413172798</v>
      </c>
      <c r="F15" s="76">
        <v>0.25935349413172798</v>
      </c>
    </row>
    <row r="16" spans="1:8" ht="15.75" customHeight="1" x14ac:dyDescent="0.25">
      <c r="B16" s="24" t="s">
        <v>17</v>
      </c>
      <c r="C16" s="76">
        <v>1.3108443239857E-2</v>
      </c>
      <c r="D16" s="76">
        <v>1.3108443239857E-2</v>
      </c>
      <c r="E16" s="76">
        <v>1.2513460317503E-2</v>
      </c>
      <c r="F16" s="76">
        <v>1.2513460317503E-2</v>
      </c>
    </row>
    <row r="17" spans="1:8" ht="15.75" customHeight="1" x14ac:dyDescent="0.25">
      <c r="B17" s="24" t="s">
        <v>18</v>
      </c>
      <c r="C17" s="76">
        <v>1.8734574824645099E-4</v>
      </c>
      <c r="D17" s="76">
        <v>1.8734574824645099E-4</v>
      </c>
      <c r="E17" s="76">
        <v>4.9851714534006005E-4</v>
      </c>
      <c r="F17" s="76">
        <v>4.9851714534006005E-4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5.8542504327124898E-4</v>
      </c>
      <c r="D19" s="76">
        <v>5.8542504327124898E-4</v>
      </c>
      <c r="E19" s="76">
        <v>4.2628967234609302E-4</v>
      </c>
      <c r="F19" s="76">
        <v>4.2628967234609302E-4</v>
      </c>
    </row>
    <row r="20" spans="1:8" ht="15.75" customHeight="1" x14ac:dyDescent="0.25">
      <c r="B20" s="24" t="s">
        <v>21</v>
      </c>
      <c r="C20" s="76">
        <v>4.4863984818904598E-3</v>
      </c>
      <c r="D20" s="76">
        <v>4.4863984818904598E-3</v>
      </c>
      <c r="E20" s="76">
        <v>7.3777667488959097E-3</v>
      </c>
      <c r="F20" s="76">
        <v>7.3777667488959097E-3</v>
      </c>
    </row>
    <row r="21" spans="1:8" ht="15.75" customHeight="1" x14ac:dyDescent="0.25">
      <c r="B21" s="24" t="s">
        <v>22</v>
      </c>
      <c r="C21" s="76">
        <v>8.28043894434419E-2</v>
      </c>
      <c r="D21" s="76">
        <v>8.28043894434419E-2</v>
      </c>
      <c r="E21" s="76">
        <v>0.309963677326895</v>
      </c>
      <c r="F21" s="76">
        <v>0.309963677326895</v>
      </c>
    </row>
    <row r="22" spans="1:8" ht="15.75" customHeight="1" x14ac:dyDescent="0.25">
      <c r="B22" s="24" t="s">
        <v>23</v>
      </c>
      <c r="C22" s="76">
        <v>0.36712437738799641</v>
      </c>
      <c r="D22" s="76">
        <v>0.36712437738799641</v>
      </c>
      <c r="E22" s="76">
        <v>0.39410566513558276</v>
      </c>
      <c r="F22" s="76">
        <v>0.39410566513558276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7.5199999999999989E-2</v>
      </c>
    </row>
    <row r="27" spans="1:8" ht="15.75" customHeight="1" x14ac:dyDescent="0.25">
      <c r="B27" s="24" t="s">
        <v>39</v>
      </c>
      <c r="C27" s="76">
        <v>5.6799999999999996E-2</v>
      </c>
    </row>
    <row r="28" spans="1:8" ht="15.75" customHeight="1" x14ac:dyDescent="0.25">
      <c r="B28" s="24" t="s">
        <v>40</v>
      </c>
      <c r="C28" s="76">
        <v>0.1226</v>
      </c>
    </row>
    <row r="29" spans="1:8" ht="15.75" customHeight="1" x14ac:dyDescent="0.25">
      <c r="B29" s="24" t="s">
        <v>41</v>
      </c>
      <c r="C29" s="76">
        <v>8.6199999999999999E-2</v>
      </c>
    </row>
    <row r="30" spans="1:8" ht="15.75" customHeight="1" x14ac:dyDescent="0.25">
      <c r="B30" s="24" t="s">
        <v>42</v>
      </c>
      <c r="C30" s="76">
        <v>6.4100000000000004E-2</v>
      </c>
    </row>
    <row r="31" spans="1:8" ht="15.75" customHeight="1" x14ac:dyDescent="0.25">
      <c r="B31" s="24" t="s">
        <v>43</v>
      </c>
      <c r="C31" s="76">
        <v>0.35119999999999996</v>
      </c>
    </row>
    <row r="32" spans="1:8" ht="15.75" customHeight="1" x14ac:dyDescent="0.25">
      <c r="B32" s="24" t="s">
        <v>44</v>
      </c>
      <c r="C32" s="76">
        <v>0.13289999999999999</v>
      </c>
    </row>
    <row r="33" spans="2:3" ht="15.75" customHeight="1" x14ac:dyDescent="0.25">
      <c r="B33" s="24" t="s">
        <v>45</v>
      </c>
      <c r="C33" s="76">
        <v>4.9000000000000002E-2</v>
      </c>
    </row>
    <row r="34" spans="2:3" ht="15.75" customHeight="1" x14ac:dyDescent="0.25">
      <c r="B34" s="24" t="s">
        <v>46</v>
      </c>
      <c r="C34" s="76">
        <v>6.2000000000000145E-2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0.73593621867881542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0.57073461624999999</v>
      </c>
      <c r="D14" s="79">
        <v>0.56424493110999996</v>
      </c>
      <c r="E14" s="79">
        <v>0.56424493110999996</v>
      </c>
      <c r="F14" s="79">
        <v>0.275576724198</v>
      </c>
      <c r="G14" s="79">
        <v>0.275576724198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0.3271465882047403</v>
      </c>
      <c r="D15" s="77">
        <f t="shared" si="0"/>
        <v>0.32342668355619514</v>
      </c>
      <c r="E15" s="77">
        <f t="shared" si="0"/>
        <v>0.32342668355619514</v>
      </c>
      <c r="F15" s="77">
        <f t="shared" si="0"/>
        <v>0.15796130555803553</v>
      </c>
      <c r="G15" s="77">
        <f t="shared" si="0"/>
        <v>0.15796130555803553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0.56424493110999996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0.89584999999999992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97.45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2020-09-09T04:28:47Z</dcterms:modified>
</cp:coreProperties>
</file>