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48382DC-AE71-403F-ADEE-124EF8E42265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<sst xmlns="http://schemas.openxmlformats.org/spreadsheetml/2006/main" count="1112" uniqueCount="272">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</sst>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5712002</v>
      </c>
    </row>
    <row r="8" spans="1:3" ht="15" customHeight="1" x14ac:dyDescent="0.25">
      <c r="B8" s="7" t="s">
        <v>106</v>
      </c>
      <c r="C8" s="66">
        <v>0.18899999999999997</v>
      </c>
    </row>
    <row r="9" spans="1:3" ht="15" customHeight="1" x14ac:dyDescent="0.25">
      <c r="B9" s="9" t="s">
        <v>107</v>
      </c>
      <c r="C9" s="67">
        <v>0.15</v>
      </c>
    </row>
    <row r="10" spans="1:3" ht="15" customHeight="1" x14ac:dyDescent="0.25">
      <c r="B10" s="9" t="s">
        <v>105</v>
      </c>
      <c r="C10" s="67">
        <v>0.84276802062988299</v>
      </c>
    </row>
    <row r="11" spans="1:3" ht="15" customHeight="1" x14ac:dyDescent="0.25">
      <c r="B11" s="7" t="s">
        <v>108</v>
      </c>
      <c r="C11" s="66">
        <v>0.755</v>
      </c>
    </row>
    <row r="12" spans="1:3" ht="15" customHeight="1" x14ac:dyDescent="0.25">
      <c r="B12" s="7" t="s">
        <v>109</v>
      </c>
      <c r="C12" s="66">
        <v>0.87599999999999989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9.8900000000000002E-2</v>
      </c>
    </row>
    <row r="24" spans="1:3" ht="15" customHeight="1" x14ac:dyDescent="0.25">
      <c r="B24" s="20" t="s">
        <v>102</v>
      </c>
      <c r="C24" s="67">
        <v>0.53500000000000003</v>
      </c>
    </row>
    <row r="25" spans="1:3" ht="15" customHeight="1" x14ac:dyDescent="0.25">
      <c r="B25" s="20" t="s">
        <v>103</v>
      </c>
      <c r="C25" s="67">
        <v>0.3115</v>
      </c>
    </row>
    <row r="26" spans="1:3" ht="15" customHeight="1" x14ac:dyDescent="0.25">
      <c r="B26" s="20" t="s">
        <v>104</v>
      </c>
      <c r="C26" s="67">
        <v>5.4600000000000003E-2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0.33299999999999996</v>
      </c>
    </row>
    <row r="30" spans="1:3" ht="14.25" customHeight="1" x14ac:dyDescent="0.25">
      <c r="B30" s="30" t="s">
        <v>76</v>
      </c>
      <c r="C30" s="69">
        <v>3.7000000000000005E-2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0.56299999999999994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28.8</v>
      </c>
      <c r="D38" s="17"/>
      <c r="E38" s="18"/>
    </row>
    <row r="39" spans="1:5" ht="15" customHeight="1" x14ac:dyDescent="0.25">
      <c r="B39" s="16" t="s">
        <v>90</v>
      </c>
      <c r="C39" s="68">
        <v>37.1</v>
      </c>
      <c r="D39" s="17"/>
      <c r="E39" s="17"/>
    </row>
    <row r="40" spans="1:5" ht="15" customHeight="1" x14ac:dyDescent="0.25">
      <c r="B40" s="16" t="s">
        <v>171</v>
      </c>
      <c r="C40" s="68">
        <v>7.89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1.29E-2</v>
      </c>
      <c r="D45" s="17"/>
    </row>
    <row r="46" spans="1:5" ht="15.75" customHeight="1" x14ac:dyDescent="0.25">
      <c r="B46" s="16" t="s">
        <v>11</v>
      </c>
      <c r="C46" s="67">
        <v>6.7199999999999996E-2</v>
      </c>
      <c r="D46" s="17"/>
    </row>
    <row r="47" spans="1:5" ht="15.75" customHeight="1" x14ac:dyDescent="0.25">
      <c r="B47" s="16" t="s">
        <v>12</v>
      </c>
      <c r="C47" s="67">
        <v>0.21760000000000002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0.70229999999999992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1.0105188946599926</v>
      </c>
      <c r="D51" s="17"/>
    </row>
    <row r="52" spans="1:4" ht="15" customHeight="1" x14ac:dyDescent="0.25">
      <c r="B52" s="16" t="s">
        <v>125</v>
      </c>
      <c r="C52" s="65">
        <v>0.76046894949400001</v>
      </c>
    </row>
    <row r="53" spans="1:4" ht="15.75" customHeight="1" x14ac:dyDescent="0.25">
      <c r="B53" s="16" t="s">
        <v>126</v>
      </c>
      <c r="C53" s="65">
        <v>0.76046894949400001</v>
      </c>
    </row>
    <row r="54" spans="1:4" ht="15.75" customHeight="1" x14ac:dyDescent="0.25">
      <c r="B54" s="16" t="s">
        <v>127</v>
      </c>
      <c r="C54" s="65">
        <v>0.277833427523</v>
      </c>
    </row>
    <row r="55" spans="1:4" ht="15.75" customHeight="1" x14ac:dyDescent="0.25">
      <c r="B55" s="16" t="s">
        <v>128</v>
      </c>
      <c r="C55" s="65">
        <v>0.277833427523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0.47377175444833708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 x14ac:dyDescent="0.25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1.2199460000000001E-2</v>
      </c>
      <c r="E3" s="26">
        <f>frac_mam_12_23months * 2.6</f>
        <v>4.0820000000000009E-2</v>
      </c>
      <c r="F3" s="26">
        <f>frac_mam_24_59months * 2.6</f>
        <v>5.9540000000000003E-2</v>
      </c>
    </row>
    <row r="4" spans="1:6" ht="15.75" customHeight="1" x14ac:dyDescent="0.25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4.342E-2</v>
      </c>
      <c r="E4" s="26">
        <f>frac_sam_12_23months * 2.6</f>
        <v>2.0938839999999997E-2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1230897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1439878.0153989769</v>
      </c>
      <c r="I2" s="22">
        <f>G2-H2</f>
        <v>7595121.9846010227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1221606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1429009.5945310472</v>
      </c>
      <c r="I3" s="22">
        <f t="shared" ref="I3:I15" si="3">G3-H3</f>
        <v>7663990.4054689528</v>
      </c>
    </row>
    <row r="4" spans="1:9" ht="15.75" customHeight="1" x14ac:dyDescent="0.25">
      <c r="A4" s="92">
        <f t="shared" si="2"/>
        <v>2021</v>
      </c>
      <c r="B4" s="74">
        <v>1212150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1417948.1600539035</v>
      </c>
      <c r="I4" s="22">
        <f t="shared" si="3"/>
        <v>7734051.8399460968</v>
      </c>
    </row>
    <row r="5" spans="1:9" ht="15.75" customHeight="1" x14ac:dyDescent="0.25">
      <c r="A5" s="92">
        <f t="shared" si="2"/>
        <v>2022</v>
      </c>
      <c r="B5" s="74">
        <v>1198981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1402543.3344797173</v>
      </c>
      <c r="I5" s="22">
        <f t="shared" si="3"/>
        <v>7815456.6655202825</v>
      </c>
    </row>
    <row r="6" spans="1:9" ht="15.75" customHeight="1" x14ac:dyDescent="0.25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 x14ac:dyDescent="0.25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 x14ac:dyDescent="0.25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 x14ac:dyDescent="0.25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 x14ac:dyDescent="0.25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 x14ac:dyDescent="0.25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 x14ac:dyDescent="0.25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 x14ac:dyDescent="0.25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3.9955950000000004E-2</v>
      </c>
    </row>
    <row r="4" spans="1:8" ht="15.75" customHeight="1" x14ac:dyDescent="0.25">
      <c r="B4" s="24" t="s">
        <v>7</v>
      </c>
      <c r="C4" s="76">
        <v>0.14461477649668061</v>
      </c>
    </row>
    <row r="5" spans="1:8" ht="15.75" customHeight="1" x14ac:dyDescent="0.25">
      <c r="B5" s="24" t="s">
        <v>8</v>
      </c>
      <c r="C5" s="76">
        <v>9.4743161778722329E-2</v>
      </c>
    </row>
    <row r="6" spans="1:8" ht="15.75" customHeight="1" x14ac:dyDescent="0.25">
      <c r="B6" s="24" t="s">
        <v>10</v>
      </c>
      <c r="C6" s="76">
        <v>0.10105447569549644</v>
      </c>
    </row>
    <row r="7" spans="1:8" ht="15.75" customHeight="1" x14ac:dyDescent="0.25">
      <c r="B7" s="24" t="s">
        <v>13</v>
      </c>
      <c r="C7" s="76">
        <v>0.2044529009406775</v>
      </c>
    </row>
    <row r="8" spans="1:8" ht="15.75" customHeight="1" x14ac:dyDescent="0.25">
      <c r="B8" s="24" t="s">
        <v>14</v>
      </c>
      <c r="C8" s="76">
        <v>2.161765397057213E-4</v>
      </c>
    </row>
    <row r="9" spans="1:8" ht="15.75" customHeight="1" x14ac:dyDescent="0.25">
      <c r="B9" s="24" t="s">
        <v>27</v>
      </c>
      <c r="C9" s="76">
        <v>7.2617949822947836E-2</v>
      </c>
    </row>
    <row r="10" spans="1:8" ht="15.75" customHeight="1" x14ac:dyDescent="0.25">
      <c r="B10" s="24" t="s">
        <v>15</v>
      </c>
      <c r="C10" s="76">
        <v>0.34234460872576955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 x14ac:dyDescent="0.25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 x14ac:dyDescent="0.25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 x14ac:dyDescent="0.25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 x14ac:dyDescent="0.25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 x14ac:dyDescent="0.25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 x14ac:dyDescent="0.25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 x14ac:dyDescent="0.25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 x14ac:dyDescent="0.25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3.39E-2</v>
      </c>
    </row>
    <row r="27" spans="1:8" ht="15.75" customHeight="1" x14ac:dyDescent="0.25">
      <c r="B27" s="24" t="s">
        <v>39</v>
      </c>
      <c r="C27" s="76">
        <v>5.9999999999999995E-4</v>
      </c>
    </row>
    <row r="28" spans="1:8" ht="15.75" customHeight="1" x14ac:dyDescent="0.25">
      <c r="B28" s="24" t="s">
        <v>40</v>
      </c>
      <c r="C28" s="76">
        <v>0.10630000000000001</v>
      </c>
    </row>
    <row r="29" spans="1:8" ht="15.75" customHeight="1" x14ac:dyDescent="0.25">
      <c r="B29" s="24" t="s">
        <v>41</v>
      </c>
      <c r="C29" s="76">
        <v>0.1467</v>
      </c>
    </row>
    <row r="30" spans="1:8" ht="15.75" customHeight="1" x14ac:dyDescent="0.25">
      <c r="B30" s="24" t="s">
        <v>42</v>
      </c>
      <c r="C30" s="76">
        <v>8.2100000000000006E-2</v>
      </c>
    </row>
    <row r="31" spans="1:8" ht="15.75" customHeight="1" x14ac:dyDescent="0.25">
      <c r="B31" s="24" t="s">
        <v>43</v>
      </c>
      <c r="C31" s="76">
        <v>5.7500000000000002E-2</v>
      </c>
    </row>
    <row r="32" spans="1:8" ht="15.75" customHeight="1" x14ac:dyDescent="0.25">
      <c r="B32" s="24" t="s">
        <v>44</v>
      </c>
      <c r="C32" s="76">
        <v>2.07E-2</v>
      </c>
    </row>
    <row r="33" spans="2:3" ht="15.75" customHeight="1" x14ac:dyDescent="0.25">
      <c r="B33" s="24" t="s">
        <v>45</v>
      </c>
      <c r="C33" s="76">
        <v>6.9699999999999998E-2</v>
      </c>
    </row>
    <row r="34" spans="2:3" ht="15.75" customHeight="1" x14ac:dyDescent="0.25">
      <c r="B34" s="24" t="s">
        <v>46</v>
      </c>
      <c r="C34" s="76">
        <v>0.48249999999999998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0.51639999999999997</v>
      </c>
      <c r="D2" s="77">
        <v>0.51639999999999997</v>
      </c>
      <c r="E2" s="77">
        <v>0.57420000000000004</v>
      </c>
      <c r="F2" s="77">
        <v>0.42210000000000003</v>
      </c>
      <c r="G2" s="77">
        <v>0.42759999999999998</v>
      </c>
    </row>
    <row r="3" spans="1:15" ht="15.75" customHeight="1" x14ac:dyDescent="0.25">
      <c r="A3" s="5"/>
      <c r="B3" s="11" t="s">
        <v>118</v>
      </c>
      <c r="C3" s="77">
        <v>0.16350000000000001</v>
      </c>
      <c r="D3" s="77">
        <v>0.16350000000000001</v>
      </c>
      <c r="E3" s="77">
        <v>0.25420000000000004</v>
      </c>
      <c r="F3" s="77">
        <v>0.22969999999999999</v>
      </c>
      <c r="G3" s="77">
        <v>0.33539999999999998</v>
      </c>
    </row>
    <row r="4" spans="1:15" ht="15.75" customHeight="1" x14ac:dyDescent="0.25">
      <c r="A4" s="5"/>
      <c r="B4" s="11" t="s">
        <v>116</v>
      </c>
      <c r="C4" s="78">
        <v>0.13390000000000002</v>
      </c>
      <c r="D4" s="78">
        <v>0.13390000000000002</v>
      </c>
      <c r="E4" s="78">
        <v>0.1231</v>
      </c>
      <c r="F4" s="78">
        <v>0.18379999999999999</v>
      </c>
      <c r="G4" s="78">
        <v>0.16440000000000002</v>
      </c>
    </row>
    <row r="5" spans="1:15" ht="15.75" customHeight="1" x14ac:dyDescent="0.25">
      <c r="A5" s="5"/>
      <c r="B5" s="11" t="s">
        <v>119</v>
      </c>
      <c r="C5" s="78">
        <v>0.1862</v>
      </c>
      <c r="D5" s="78">
        <v>0.1862</v>
      </c>
      <c r="E5" s="78">
        <v>4.8499999999999995E-2</v>
      </c>
      <c r="F5" s="78">
        <v>0.16440000000000002</v>
      </c>
      <c r="G5" s="78">
        <v>7.2599999999999998E-2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0.89769999999999994</v>
      </c>
      <c r="F8" s="77">
        <v>0.92230000000000001</v>
      </c>
      <c r="G8" s="77">
        <v>0.92720000000000002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8.09E-2</v>
      </c>
      <c r="F9" s="77">
        <v>5.4000000000000006E-2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2.86E-2</v>
      </c>
      <c r="D10" s="78">
        <v>2.86E-2</v>
      </c>
      <c r="E10" s="78">
        <v>4.6921000000000003E-3</v>
      </c>
      <c r="F10" s="78">
        <v>1.5700000000000002E-2</v>
      </c>
      <c r="G10" s="78">
        <v>2.29E-2</v>
      </c>
    </row>
    <row r="11" spans="1:15" ht="15.75" customHeight="1" x14ac:dyDescent="0.25">
      <c r="B11" s="7" t="s">
        <v>123</v>
      </c>
      <c r="C11" s="78">
        <v>6.8607E-3</v>
      </c>
      <c r="D11" s="78">
        <v>6.8607E-3</v>
      </c>
      <c r="E11" s="78">
        <v>1.67E-2</v>
      </c>
      <c r="F11" s="78">
        <v>8.0533999999999988E-3</v>
      </c>
      <c r="G11" s="78">
        <v>2.5663000000000001E-3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0.25874999999999998</v>
      </c>
      <c r="M14" s="80">
        <v>0.25874999999999998</v>
      </c>
      <c r="N14" s="80">
        <v>0.25874999999999998</v>
      </c>
      <c r="O14" s="80">
        <v>0.25874999999999998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0.13312986299998272</v>
      </c>
      <c r="I15" s="77">
        <f t="shared" si="0"/>
        <v>0.13312986299998272</v>
      </c>
      <c r="J15" s="77">
        <f t="shared" si="0"/>
        <v>0.13312986299998272</v>
      </c>
      <c r="K15" s="77">
        <f t="shared" si="0"/>
        <v>0.13312986299998272</v>
      </c>
      <c r="L15" s="77">
        <f t="shared" si="0"/>
        <v>0.12258844146350721</v>
      </c>
      <c r="M15" s="77">
        <f t="shared" si="0"/>
        <v>0.12258844146350721</v>
      </c>
      <c r="N15" s="77">
        <f t="shared" si="0"/>
        <v>0.12258844146350721</v>
      </c>
      <c r="O15" s="77">
        <f t="shared" si="0"/>
        <v>0.12258844146350721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0.44009999999999999</v>
      </c>
      <c r="D2" s="78">
        <v>0.27589999999999998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0.15109999999999998</v>
      </c>
      <c r="D3" s="78">
        <v>0.1507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0.21679999999999999</v>
      </c>
      <c r="D4" s="78">
        <v>0.31530000000000002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0.19200000000000006</v>
      </c>
      <c r="D5" s="77">
        <f t="shared" ref="D5:G5" si="0">1-SUM(D2:D4)</f>
        <v>0.2581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0.26500000000000001</v>
      </c>
      <c r="D2" s="28">
        <v>0.26640000000000003</v>
      </c>
      <c r="E2" s="28">
        <v>0.26550000000000001</v>
      </c>
      <c r="F2" s="28">
        <v>0.26550000000000001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2.5876929999999999E-2</v>
      </c>
      <c r="D4" s="28">
        <v>2.574067E-2</v>
      </c>
      <c r="E4" s="28">
        <v>2.5701089999999999E-2</v>
      </c>
      <c r="F4" s="28">
        <v>2.5701089999999999E-2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0.25874999999999998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0.27589999999999998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69.150000000000006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559.1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3.66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1.74</v>
      </c>
      <c r="E13" s="86" t="s">
        <v>201</v>
      </c>
    </row>
    <row r="14" spans="1:5" ht="15.75" customHeight="1" x14ac:dyDescent="0.25">
      <c r="A14" s="11" t="s">
        <v>189</v>
      </c>
      <c r="B14" s="85">
        <v>0.505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0.27600000000000002</v>
      </c>
      <c r="C18" s="85">
        <v>0.95</v>
      </c>
      <c r="D18" s="86">
        <v>12.85</v>
      </c>
      <c r="E18" s="86" t="s">
        <v>201</v>
      </c>
    </row>
    <row r="19" spans="1:5" ht="15.75" customHeight="1" x14ac:dyDescent="0.25">
      <c r="A19" s="53" t="s">
        <v>174</v>
      </c>
      <c r="B19" s="85">
        <v>0.49299999999999999</v>
      </c>
      <c r="C19" s="85">
        <f>(1-food_insecure)*0.95</f>
        <v>0.77044999999999997</v>
      </c>
      <c r="D19" s="86">
        <v>12.85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45.5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19.86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19.850000000000001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0.11199999999999999</v>
      </c>
      <c r="C26" s="85">
        <v>0.95</v>
      </c>
      <c r="D26" s="86">
        <v>5.92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19.86</v>
      </c>
      <c r="E27" s="86" t="s">
        <v>201</v>
      </c>
    </row>
    <row r="28" spans="1:5" ht="15.75" customHeight="1" x14ac:dyDescent="0.25">
      <c r="A28" s="53" t="s">
        <v>84</v>
      </c>
      <c r="B28" s="85">
        <v>0.51400000000000001</v>
      </c>
      <c r="C28" s="85">
        <v>0.95</v>
      </c>
      <c r="D28" s="86">
        <v>1.04</v>
      </c>
      <c r="E28" s="86" t="s">
        <v>201</v>
      </c>
    </row>
    <row r="29" spans="1:5" ht="15.75" customHeight="1" x14ac:dyDescent="0.25">
      <c r="A29" s="53" t="s">
        <v>58</v>
      </c>
      <c r="B29" s="85">
        <v>0.49299999999999999</v>
      </c>
      <c r="C29" s="85">
        <v>0.95</v>
      </c>
      <c r="D29" s="86">
        <v>137.91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236.38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236.38</v>
      </c>
      <c r="E31" s="86" t="s">
        <v>201</v>
      </c>
    </row>
    <row r="32" spans="1:5" ht="15.75" customHeight="1" x14ac:dyDescent="0.25">
      <c r="A32" s="53" t="s">
        <v>28</v>
      </c>
      <c r="B32" s="85">
        <v>0.47</v>
      </c>
      <c r="C32" s="85">
        <v>0.95</v>
      </c>
      <c r="D32" s="86">
        <v>2.02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0.75700000000000001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0.36799999999999999</v>
      </c>
      <c r="C38" s="85">
        <v>0.95</v>
      </c>
      <c r="D38" s="86">
        <v>2.23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2020-09-03T23:48:48Z</dcterms:modified>
</cp:coreProperties>
</file>