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C3772E7-4CB8-42F2-8170-63984564C97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<sst xmlns="http://schemas.openxmlformats.org/spreadsheetml/2006/main" count="1112" uniqueCount="272">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</sst>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0.25740000000000002</v>
      </c>
      <c r="C3" s="26">
        <f>frac_mam_1_5months * 2.6</f>
        <v>0.25740000000000002</v>
      </c>
      <c r="D3" s="26">
        <f>frac_mam_6_11months * 2.6</f>
        <v>6.7600000000000007E-2</v>
      </c>
      <c r="E3" s="26">
        <f>frac_mam_12_23months * 2.6</f>
        <v>8.2420000000000007E-2</v>
      </c>
      <c r="F3" s="26">
        <f>frac_mam_24_59months * 2.6</f>
        <v>9.4120000000000009E-2</v>
      </c>
    </row>
    <row r="4" spans="1:6" ht="15.75" customHeight="1" x14ac:dyDescent="0.25">
      <c r="A4" s="3" t="s">
        <v>66</v>
      </c>
      <c r="B4" s="26">
        <f>frac_sam_1month * 2.6</f>
        <v>6.4479999999999996E-2</v>
      </c>
      <c r="C4" s="26">
        <f>frac_sam_1_5months * 2.6</f>
        <v>6.4479999999999996E-2</v>
      </c>
      <c r="D4" s="26">
        <f>frac_sam_6_11months * 2.6</f>
        <v>3.2760000000000004E-2</v>
      </c>
      <c r="E4" s="26">
        <f>frac_sam_12_23months * 2.6</f>
        <v>4.0039999999999999E-2</v>
      </c>
      <c r="F4" s="26">
        <f>frac_sam_24_59months * 2.6</f>
        <v>3.2760000000000004E-2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723519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835810.08490729507</v>
      </c>
      <c r="I2" s="22">
        <f>G2-H2</f>
        <v>6164189.9150927048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720245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832027.95587131067</v>
      </c>
      <c r="I3" s="22">
        <f t="shared" ref="I3:I15" si="3">G3-H3</f>
        <v>6118972.044128689</v>
      </c>
    </row>
    <row r="4" spans="1:9" ht="15.75" customHeight="1" x14ac:dyDescent="0.25">
      <c r="A4" s="92">
        <f t="shared" si="2"/>
        <v>2021</v>
      </c>
      <c r="B4" s="74">
        <v>708114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818014.20897591405</v>
      </c>
      <c r="I4" s="22">
        <f t="shared" si="3"/>
        <v>6063985.7910240861</v>
      </c>
    </row>
    <row r="5" spans="1:9" ht="15.75" customHeight="1" x14ac:dyDescent="0.25">
      <c r="A5" s="92">
        <f t="shared" si="2"/>
        <v>2022</v>
      </c>
      <c r="B5" s="74">
        <v>700170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808837.28989776468</v>
      </c>
      <c r="I5" s="22">
        <f t="shared" si="3"/>
        <v>5988162.710102235</v>
      </c>
    </row>
    <row r="6" spans="1:9" ht="15.75" customHeight="1" x14ac:dyDescent="0.25">
      <c r="A6" s="92" t="str">
        <f t="shared" si="2"/>
        <v/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 t="str">
        <f t="shared" si="2"/>
        <v/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 t="str">
        <f t="shared" si="2"/>
        <v/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 t="str">
        <f t="shared" si="2"/>
        <v/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 t="str">
        <f t="shared" si="2"/>
        <v/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 t="str">
        <f t="shared" si="2"/>
        <v/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 t="str">
        <f t="shared" si="2"/>
        <v/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0.73609999999999998</v>
      </c>
      <c r="D2" s="77">
        <v>0.73609999999999998</v>
      </c>
      <c r="E2" s="77">
        <v>0.72</v>
      </c>
      <c r="F2" s="77">
        <v>0.66079999999999994</v>
      </c>
      <c r="G2" s="77">
        <v>0.66269999999999996</v>
      </c>
    </row>
    <row r="3" spans="1:15" ht="15.75" customHeight="1" x14ac:dyDescent="0.25">
      <c r="A3" s="5"/>
      <c r="B3" s="11" t="s">
        <v>118</v>
      </c>
      <c r="C3" s="77">
        <v>0.14980000000000002</v>
      </c>
      <c r="D3" s="77">
        <v>0.14980000000000002</v>
      </c>
      <c r="E3" s="77">
        <v>0.19269999999999998</v>
      </c>
      <c r="F3" s="77">
        <v>0.22140000000000001</v>
      </c>
      <c r="G3" s="77">
        <v>0.23399999999999999</v>
      </c>
    </row>
    <row r="4" spans="1:15" ht="15.75" customHeight="1" x14ac:dyDescent="0.25">
      <c r="A4" s="5"/>
      <c r="B4" s="11" t="s">
        <v>116</v>
      </c>
      <c r="C4" s="78">
        <v>5.8200000000000002E-2</v>
      </c>
      <c r="D4" s="78">
        <v>5.8200000000000002E-2</v>
      </c>
      <c r="E4" s="78">
        <v>6.83E-2</v>
      </c>
      <c r="F4" s="78">
        <v>9.4399999999999998E-2</v>
      </c>
      <c r="G4" s="78">
        <v>7.9899999999999999E-2</v>
      </c>
    </row>
    <row r="5" spans="1:15" ht="15.75" customHeight="1" x14ac:dyDescent="0.25">
      <c r="A5" s="5"/>
      <c r="B5" s="11" t="s">
        <v>119</v>
      </c>
      <c r="C5" s="78">
        <v>5.5999999999999994E-2</v>
      </c>
      <c r="D5" s="78">
        <v>5.5999999999999994E-2</v>
      </c>
      <c r="E5" s="78">
        <v>1.9E-2</v>
      </c>
      <c r="F5" s="78">
        <v>2.3399999999999997E-2</v>
      </c>
      <c r="G5" s="78">
        <v>2.3399999999999997E-2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0.70629999999999993</v>
      </c>
      <c r="D8" s="77">
        <v>0.70629999999999993</v>
      </c>
      <c r="E8" s="77">
        <v>0.75230000000000008</v>
      </c>
      <c r="F8" s="77">
        <v>0.80889999999999995</v>
      </c>
      <c r="G8" s="77">
        <v>0.79870000000000008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0.20910000000000001</v>
      </c>
      <c r="F9" s="77">
        <v>0.14400000000000002</v>
      </c>
      <c r="G9" s="77">
        <v>0.1525</v>
      </c>
    </row>
    <row r="10" spans="1:15" ht="15.75" customHeight="1" x14ac:dyDescent="0.25">
      <c r="B10" s="7" t="s">
        <v>122</v>
      </c>
      <c r="C10" s="78">
        <v>9.9000000000000005E-2</v>
      </c>
      <c r="D10" s="78">
        <v>9.9000000000000005E-2</v>
      </c>
      <c r="E10" s="78">
        <v>2.6000000000000002E-2</v>
      </c>
      <c r="F10" s="78">
        <v>3.1699999999999999E-2</v>
      </c>
      <c r="G10" s="78">
        <v>3.6200000000000003E-2</v>
      </c>
    </row>
    <row r="11" spans="1:15" ht="15.75" customHeight="1" x14ac:dyDescent="0.25">
      <c r="B11" s="7" t="s">
        <v>123</v>
      </c>
      <c r="C11" s="78">
        <v>2.4799999999999999E-2</v>
      </c>
      <c r="D11" s="78">
        <v>2.4799999999999999E-2</v>
      </c>
      <c r="E11" s="78">
        <v>1.26E-2</v>
      </c>
      <c r="F11" s="78">
        <v>1.54E-2</v>
      </c>
      <c r="G11" s="78">
        <v>1.26E-2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0.31956000000000001</v>
      </c>
      <c r="M14" s="80">
        <v>0.31956000000000001</v>
      </c>
      <c r="N14" s="80">
        <v>0.31956000000000001</v>
      </c>
      <c r="O14" s="80">
        <v>0.31956000000000001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0.17729419406398894</v>
      </c>
      <c r="M15" s="77">
        <f t="shared" si="0"/>
        <v>0.17729419406398894</v>
      </c>
      <c r="N15" s="77">
        <f t="shared" si="0"/>
        <v>0.17729419406398894</v>
      </c>
      <c r="O15" s="77">
        <f t="shared" si="0"/>
        <v>0.17729419406398894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0.33529999999999999</v>
      </c>
      <c r="D2" s="78">
        <v>0.21199999999999999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0.18469999999999998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0.26190000000000002</v>
      </c>
      <c r="D4" s="78">
        <v>0.35149999999999998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0.13129999999999997</v>
      </c>
      <c r="D5" s="77">
        <f t="shared" ref="D5:G5" si="0">1-SUM(D2:D4)</f>
        <v>0.25180000000000002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0.1074</v>
      </c>
      <c r="D2" s="28">
        <v>0.1081</v>
      </c>
      <c r="E2" s="28">
        <v>0.1079</v>
      </c>
      <c r="F2" s="28">
        <v>0.1079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5.4999999999999993E-2</v>
      </c>
      <c r="D4" s="28">
        <v>5.4900000000000004E-2</v>
      </c>
      <c r="E4" s="28">
        <v>5.4800000000000001E-2</v>
      </c>
      <c r="F4" s="28">
        <v>5.4800000000000001E-2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0.31956000000000001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0.21199999999999999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73.459999999999994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626.53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14.39</v>
      </c>
      <c r="E18" s="86" t="s">
        <v>201</v>
      </c>
    </row>
    <row r="19" spans="1:5" ht="15.75" customHeight="1" x14ac:dyDescent="0.25">
      <c r="A19" s="53" t="s">
        <v>174</v>
      </c>
      <c r="B19" s="85">
        <v>0.75</v>
      </c>
      <c r="C19" s="85">
        <f>(1-food_insecure)*0.95</f>
        <v>0.94524999999999992</v>
      </c>
      <c r="D19" s="86">
        <v>14.39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30.29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19.96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19.96</v>
      </c>
      <c r="E27" s="86" t="s">
        <v>201</v>
      </c>
    </row>
    <row r="28" spans="1:5" ht="15.75" customHeight="1" x14ac:dyDescent="0.25">
      <c r="A28" s="53" t="s">
        <v>84</v>
      </c>
      <c r="B28" s="85">
        <v>0.72499999999999998</v>
      </c>
      <c r="C28" s="85">
        <v>0.95</v>
      </c>
      <c r="D28" s="86">
        <v>1.1000000000000001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0.75</v>
      </c>
      <c r="C29" s="85">
        <v>0.95</v>
      </c>
      <c r="D29" s="86">
        <v>147.72999999999999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337.24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2.2400000000000002</v>
      </c>
      <c r="E32" s="86" t="s">
        <v>201</v>
      </c>
    </row>
    <row r="33" spans="1:6" ht="15.75" customHeight="1" x14ac:dyDescent="0.25">
      <c r="A33" s="53" t="s">
        <v>83</v>
      </c>
      <c r="B33" s="85">
        <v>0.81200000000000006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0.69599999999999995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2020-09-03T23:48:59Z</dcterms:modified>
</cp:coreProperties>
</file>