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126D7A0-2CC4-472D-BF78-ED0F3F38DA6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<sst xmlns="http://schemas.openxmlformats.org/spreadsheetml/2006/main" count="1117" uniqueCount="272">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</sst>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488922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0.64993591308593812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3.5799999999999998E-2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0.41830000000000001</v>
      </c>
    </row>
    <row r="26" spans="1:3" ht="15" customHeight="1" x14ac:dyDescent="0.25">
      <c r="B26" s="20" t="s">
        <v>104</v>
      </c>
      <c r="C26" s="67">
        <v>4.58E-2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3.1279531050575002</v>
      </c>
      <c r="D51" s="17"/>
    </row>
    <row r="52" spans="1:4" ht="15" customHeight="1" x14ac:dyDescent="0.25">
      <c r="B52" s="16" t="s">
        <v>125</v>
      </c>
      <c r="C52" s="65">
        <v>2.8107092797299997</v>
      </c>
    </row>
    <row r="53" spans="1:4" ht="15.75" customHeight="1" x14ac:dyDescent="0.25">
      <c r="B53" s="16" t="s">
        <v>126</v>
      </c>
      <c r="C53" s="65">
        <v>2.8107092797299997</v>
      </c>
    </row>
    <row r="54" spans="1:4" ht="15.75" customHeight="1" x14ac:dyDescent="0.25">
      <c r="B54" s="16" t="s">
        <v>127</v>
      </c>
      <c r="C54" s="65">
        <v>1.86891770681</v>
      </c>
    </row>
    <row r="55" spans="1:4" ht="15.75" customHeight="1" x14ac:dyDescent="0.25">
      <c r="B55" s="16" t="s">
        <v>128</v>
      </c>
      <c r="C55" s="65">
        <v>1.86891770681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0.54901529136625205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3.1279531050575002</v>
      </c>
      <c r="C2" s="26">
        <f>'Baseline year population inputs'!C52</f>
        <v>2.8107092797299997</v>
      </c>
      <c r="D2" s="26">
        <f>'Baseline year population inputs'!C53</f>
        <v>2.8107092797299997</v>
      </c>
      <c r="E2" s="26">
        <f>'Baseline year population inputs'!C54</f>
        <v>1.86891770681</v>
      </c>
      <c r="F2" s="26">
        <f>'Baseline year population inputs'!C55</f>
        <v>1.86891770681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3.1279531050575002</v>
      </c>
      <c r="D7" s="93">
        <f>diarrhoea_1_5mo</f>
        <v>2.8107092797299997</v>
      </c>
      <c r="E7" s="93">
        <f>diarrhoea_6_11mo</f>
        <v>2.8107092797299997</v>
      </c>
      <c r="F7" s="93">
        <f>diarrhoea_12_23mo</f>
        <v>1.86891770681</v>
      </c>
      <c r="G7" s="93">
        <f>diarrhoea_24_59mo</f>
        <v>1.86891770681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3.1279531050575002</v>
      </c>
      <c r="D12" s="93">
        <f>diarrhoea_1_5mo</f>
        <v>2.8107092797299997</v>
      </c>
      <c r="E12" s="93">
        <f>diarrhoea_6_11mo</f>
        <v>2.8107092797299997</v>
      </c>
      <c r="F12" s="93">
        <f>diarrhoea_12_23mo</f>
        <v>1.86891770681</v>
      </c>
      <c r="G12" s="93">
        <f>diarrhoea_24_59mo</f>
        <v>1.86891770681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0.17189896987915007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7.3670987091064316E-2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0.10449412994384746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0.64993591308593812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247000</v>
      </c>
      <c r="D2" s="75">
        <v>572000</v>
      </c>
      <c r="E2" s="75">
        <v>527000</v>
      </c>
      <c r="F2" s="75">
        <v>349000</v>
      </c>
      <c r="G2" s="22">
        <f t="shared" ref="G2:G40" si="0">C2+D2+E2+F2</f>
        <v>1695000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232000</v>
      </c>
      <c r="D3" s="75">
        <v>553000</v>
      </c>
      <c r="E3" s="75">
        <v>532000</v>
      </c>
      <c r="F3" s="75">
        <v>359000</v>
      </c>
      <c r="G3" s="22">
        <f t="shared" si="0"/>
        <v>1676000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215000</v>
      </c>
      <c r="D4" s="75">
        <v>530000</v>
      </c>
      <c r="E4" s="75">
        <v>533000</v>
      </c>
      <c r="F4" s="75">
        <v>369000</v>
      </c>
      <c r="G4" s="22">
        <f t="shared" si="0"/>
        <v>1647000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85848.634999999995</v>
      </c>
      <c r="C5" s="75">
        <v>197000</v>
      </c>
      <c r="D5" s="75">
        <v>504000</v>
      </c>
      <c r="E5" s="75">
        <v>530000</v>
      </c>
      <c r="F5" s="75">
        <v>378000</v>
      </c>
      <c r="G5" s="22">
        <f t="shared" si="0"/>
        <v>1609000</v>
      </c>
      <c r="H5" s="22">
        <f t="shared" si="1"/>
        <v>99663.258210305008</v>
      </c>
      <c r="I5" s="22">
        <f t="shared" si="3"/>
        <v>1509336.7417896949</v>
      </c>
    </row>
    <row r="6" spans="1:9" ht="15.75" customHeight="1" x14ac:dyDescent="0.25">
      <c r="A6" s="92" t="str">
        <f t="shared" si="2"/>
        <v/>
      </c>
      <c r="B6" s="74">
        <v>83426.78</v>
      </c>
      <c r="C6" s="75">
        <v>182000</v>
      </c>
      <c r="D6" s="75">
        <v>476000</v>
      </c>
      <c r="E6" s="75">
        <v>526000</v>
      </c>
      <c r="F6" s="75">
        <v>390000</v>
      </c>
      <c r="G6" s="22">
        <f t="shared" si="0"/>
        <v>1574000</v>
      </c>
      <c r="H6" s="22">
        <f t="shared" si="1"/>
        <v>96851.682228777543</v>
      </c>
      <c r="I6" s="22">
        <f t="shared" si="3"/>
        <v>1477148.3177712224</v>
      </c>
    </row>
    <row r="7" spans="1:9" ht="15.75" customHeight="1" x14ac:dyDescent="0.25">
      <c r="A7" s="92" t="str">
        <f t="shared" si="2"/>
        <v/>
      </c>
      <c r="B7" s="74">
        <v>81169.274000000005</v>
      </c>
      <c r="C7" s="75">
        <v>169000</v>
      </c>
      <c r="D7" s="75">
        <v>448000</v>
      </c>
      <c r="E7" s="75">
        <v>518000</v>
      </c>
      <c r="F7" s="75">
        <v>400000</v>
      </c>
      <c r="G7" s="22">
        <f t="shared" si="0"/>
        <v>1535000</v>
      </c>
      <c r="H7" s="22">
        <f t="shared" si="1"/>
        <v>94230.902021971546</v>
      </c>
      <c r="I7" s="22">
        <f t="shared" si="3"/>
        <v>1440769.0979780285</v>
      </c>
    </row>
    <row r="8" spans="1:9" ht="15.75" customHeight="1" x14ac:dyDescent="0.25">
      <c r="A8" s="92" t="str">
        <f t="shared" si="2"/>
        <v/>
      </c>
      <c r="B8" s="74">
        <v>78058.998000000007</v>
      </c>
      <c r="C8" s="75">
        <v>161000</v>
      </c>
      <c r="D8" s="75">
        <v>423000</v>
      </c>
      <c r="E8" s="75">
        <v>509000</v>
      </c>
      <c r="F8" s="75">
        <v>410000</v>
      </c>
      <c r="G8" s="22">
        <f t="shared" si="0"/>
        <v>1503000</v>
      </c>
      <c r="H8" s="22">
        <f t="shared" si="1"/>
        <v>90620.125448840074</v>
      </c>
      <c r="I8" s="22">
        <f t="shared" si="3"/>
        <v>1412379.87455116</v>
      </c>
    </row>
    <row r="9" spans="1:9" ht="15.75" customHeight="1" x14ac:dyDescent="0.25">
      <c r="A9" s="92" t="str">
        <f t="shared" si="2"/>
        <v/>
      </c>
      <c r="B9" s="74">
        <v>75180.588199999998</v>
      </c>
      <c r="C9" s="75">
        <v>156000</v>
      </c>
      <c r="D9" s="75">
        <v>398000</v>
      </c>
      <c r="E9" s="75">
        <v>499000</v>
      </c>
      <c r="F9" s="75">
        <v>422000</v>
      </c>
      <c r="G9" s="22">
        <f t="shared" si="0"/>
        <v>1475000</v>
      </c>
      <c r="H9" s="22">
        <f t="shared" si="1"/>
        <v>87278.526608829707</v>
      </c>
      <c r="I9" s="22">
        <f t="shared" si="3"/>
        <v>1387721.4733911704</v>
      </c>
    </row>
    <row r="10" spans="1:9" ht="15.75" customHeight="1" x14ac:dyDescent="0.25">
      <c r="A10" s="92" t="str">
        <f t="shared" si="2"/>
        <v/>
      </c>
      <c r="B10" s="74">
        <v>72519.372800000012</v>
      </c>
      <c r="C10" s="75">
        <v>154000</v>
      </c>
      <c r="D10" s="75">
        <v>374000</v>
      </c>
      <c r="E10" s="75">
        <v>488000</v>
      </c>
      <c r="F10" s="75">
        <v>433000</v>
      </c>
      <c r="G10" s="22">
        <f t="shared" si="0"/>
        <v>1449000</v>
      </c>
      <c r="H10" s="22">
        <f t="shared" si="1"/>
        <v>84189.072739662908</v>
      </c>
      <c r="I10" s="22">
        <f t="shared" si="3"/>
        <v>1364810.9272603372</v>
      </c>
    </row>
    <row r="11" spans="1:9" ht="15.75" customHeight="1" x14ac:dyDescent="0.25">
      <c r="A11" s="92" t="str">
        <f t="shared" si="2"/>
        <v/>
      </c>
      <c r="B11" s="74">
        <v>70021.757400000017</v>
      </c>
      <c r="C11" s="75">
        <v>152000</v>
      </c>
      <c r="D11" s="75">
        <v>351000</v>
      </c>
      <c r="E11" s="75">
        <v>476000</v>
      </c>
      <c r="F11" s="75">
        <v>443000</v>
      </c>
      <c r="G11" s="22">
        <f t="shared" si="0"/>
        <v>1422000</v>
      </c>
      <c r="H11" s="22">
        <f t="shared" si="1"/>
        <v>81289.545117351445</v>
      </c>
      <c r="I11" s="22">
        <f t="shared" si="3"/>
        <v>1340710.4548826485</v>
      </c>
    </row>
    <row r="12" spans="1:9" ht="15.75" customHeight="1" x14ac:dyDescent="0.25">
      <c r="A12" s="92" t="str">
        <f t="shared" si="2"/>
        <v/>
      </c>
      <c r="B12" s="74">
        <v>67638.661999999997</v>
      </c>
      <c r="C12" s="75">
        <v>149000</v>
      </c>
      <c r="D12" s="75">
        <v>331000</v>
      </c>
      <c r="E12" s="75">
        <v>463000</v>
      </c>
      <c r="F12" s="75">
        <v>453000</v>
      </c>
      <c r="G12" s="22">
        <f t="shared" si="0"/>
        <v>1396000</v>
      </c>
      <c r="H12" s="22">
        <f t="shared" si="1"/>
        <v>78522.965867838735</v>
      </c>
      <c r="I12" s="22">
        <f t="shared" si="3"/>
        <v>1317477.0341321612</v>
      </c>
    </row>
    <row r="13" spans="1:9" ht="15.75" customHeight="1" x14ac:dyDescent="0.25">
      <c r="A13" s="92" t="str">
        <f t="shared" si="2"/>
        <v/>
      </c>
      <c r="B13" s="74">
        <v>259000</v>
      </c>
      <c r="C13" s="75">
        <v>588000</v>
      </c>
      <c r="D13" s="75">
        <v>520000</v>
      </c>
      <c r="E13" s="75">
        <v>341000</v>
      </c>
      <c r="F13" s="75">
        <v>8.8957934999999988E-3</v>
      </c>
      <c r="G13" s="22">
        <f t="shared" si="0"/>
        <v>1449000.0088957935</v>
      </c>
      <c r="H13" s="22">
        <f t="shared" si="1"/>
        <v>300677.86024168</v>
      </c>
      <c r="I13" s="22">
        <f t="shared" si="3"/>
        <v>1148322.1486541135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8.8957934999999988E-3</v>
      </c>
    </row>
    <row r="4" spans="1:8" ht="15.75" customHeight="1" x14ac:dyDescent="0.25">
      <c r="B4" s="24" t="s">
        <v>7</v>
      </c>
      <c r="C4" s="76">
        <v>4.7353568905821354E-2</v>
      </c>
    </row>
    <row r="5" spans="1:8" ht="15.75" customHeight="1" x14ac:dyDescent="0.25">
      <c r="B5" s="24" t="s">
        <v>8</v>
      </c>
      <c r="C5" s="76">
        <v>2.4968600340071728E-2</v>
      </c>
    </row>
    <row r="6" spans="1:8" ht="15.75" customHeight="1" x14ac:dyDescent="0.25">
      <c r="B6" s="24" t="s">
        <v>10</v>
      </c>
      <c r="C6" s="76">
        <v>7.2110881015796921E-2</v>
      </c>
    </row>
    <row r="7" spans="1:8" ht="15.75" customHeight="1" x14ac:dyDescent="0.25">
      <c r="B7" s="24" t="s">
        <v>13</v>
      </c>
      <c r="C7" s="76">
        <v>0.38686141518151551</v>
      </c>
    </row>
    <row r="8" spans="1:8" ht="15.75" customHeight="1" x14ac:dyDescent="0.25">
      <c r="B8" s="24" t="s">
        <v>14</v>
      </c>
      <c r="C8" s="76">
        <v>1.3002692165162427E-5</v>
      </c>
    </row>
    <row r="9" spans="1:8" ht="15.75" customHeight="1" x14ac:dyDescent="0.25">
      <c r="B9" s="24" t="s">
        <v>27</v>
      </c>
      <c r="C9" s="76">
        <v>0.23377288008109898</v>
      </c>
    </row>
    <row r="10" spans="1:8" ht="15.75" customHeight="1" x14ac:dyDescent="0.25">
      <c r="B10" s="24" t="s">
        <v>15</v>
      </c>
      <c r="C10" s="76">
        <v>0.22602385828353033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5.8302306816119802E-2</v>
      </c>
      <c r="D14" s="76">
        <v>5.8302306816119802E-2</v>
      </c>
      <c r="E14" s="76">
        <v>3.4797525427694598E-2</v>
      </c>
      <c r="F14" s="76">
        <v>3.4797525427694598E-2</v>
      </c>
    </row>
    <row r="15" spans="1:8" ht="15.75" customHeight="1" x14ac:dyDescent="0.25">
      <c r="B15" s="24" t="s">
        <v>16</v>
      </c>
      <c r="C15" s="76">
        <v>7.6126836735573994E-2</v>
      </c>
      <c r="D15" s="76">
        <v>7.6126836735573994E-2</v>
      </c>
      <c r="E15" s="76">
        <v>2.9220549327769799E-2</v>
      </c>
      <c r="F15" s="76">
        <v>2.9220549327769799E-2</v>
      </c>
    </row>
    <row r="16" spans="1:8" ht="15.75" customHeight="1" x14ac:dyDescent="0.25">
      <c r="B16" s="24" t="s">
        <v>17</v>
      </c>
      <c r="C16" s="76">
        <v>1.1421653595524299E-2</v>
      </c>
      <c r="D16" s="76">
        <v>1.1421653595524299E-2</v>
      </c>
      <c r="E16" s="76">
        <v>8.0556402977728595E-3</v>
      </c>
      <c r="F16" s="76">
        <v>8.0556402977728595E-3</v>
      </c>
    </row>
    <row r="17" spans="1:8" ht="15.75" customHeight="1" x14ac:dyDescent="0.25">
      <c r="B17" s="24" t="s">
        <v>18</v>
      </c>
      <c r="C17" s="76">
        <v>3.9461799453311399E-3</v>
      </c>
      <c r="D17" s="76">
        <v>3.9461799453311399E-3</v>
      </c>
      <c r="E17" s="76">
        <v>1.81243684498258E-2</v>
      </c>
      <c r="F17" s="76">
        <v>1.81243684498258E-2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3.2940749945972597E-2</v>
      </c>
      <c r="D19" s="76">
        <v>3.2940749945972597E-2</v>
      </c>
      <c r="E19" s="76">
        <v>5.97259698294446E-2</v>
      </c>
      <c r="F19" s="76">
        <v>5.97259698294446E-2</v>
      </c>
    </row>
    <row r="20" spans="1:8" ht="15.75" customHeight="1" x14ac:dyDescent="0.25">
      <c r="B20" s="24" t="s">
        <v>21</v>
      </c>
      <c r="C20" s="76">
        <v>1.3273881256442001E-2</v>
      </c>
      <c r="D20" s="76">
        <v>1.3273881256442001E-2</v>
      </c>
      <c r="E20" s="76">
        <v>0.124044037325862</v>
      </c>
      <c r="F20" s="76">
        <v>0.124044037325862</v>
      </c>
    </row>
    <row r="21" spans="1:8" ht="15.75" customHeight="1" x14ac:dyDescent="0.25">
      <c r="B21" s="24" t="s">
        <v>22</v>
      </c>
      <c r="C21" s="76">
        <v>7.2666680809033393E-2</v>
      </c>
      <c r="D21" s="76">
        <v>7.2666680809033393E-2</v>
      </c>
      <c r="E21" s="76">
        <v>0.31793571722692199</v>
      </c>
      <c r="F21" s="76">
        <v>0.31793571722692199</v>
      </c>
    </row>
    <row r="22" spans="1:8" ht="15.75" customHeight="1" x14ac:dyDescent="0.25">
      <c r="B22" s="24" t="s">
        <v>23</v>
      </c>
      <c r="C22" s="76">
        <v>0.73132171089600284</v>
      </c>
      <c r="D22" s="76">
        <v>0.73132171089600284</v>
      </c>
      <c r="E22" s="76">
        <v>0.40809619211470838</v>
      </c>
      <c r="F22" s="76">
        <v>0.40809619211470838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4.53E-2</v>
      </c>
    </row>
    <row r="27" spans="1:8" ht="15.75" customHeight="1" x14ac:dyDescent="0.25">
      <c r="B27" s="24" t="s">
        <v>39</v>
      </c>
      <c r="C27" s="76">
        <v>5.45E-2</v>
      </c>
    </row>
    <row r="28" spans="1:8" ht="15.75" customHeight="1" x14ac:dyDescent="0.25">
      <c r="B28" s="24" t="s">
        <v>40</v>
      </c>
      <c r="C28" s="76">
        <v>9.849999999999999E-2</v>
      </c>
    </row>
    <row r="29" spans="1:8" ht="15.75" customHeight="1" x14ac:dyDescent="0.25">
      <c r="B29" s="24" t="s">
        <v>41</v>
      </c>
      <c r="C29" s="76">
        <v>0.115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3.6600000000000001E-2</v>
      </c>
    </row>
    <row r="32" spans="1:8" ht="15.75" customHeight="1" x14ac:dyDescent="0.25">
      <c r="B32" s="24" t="s">
        <v>44</v>
      </c>
      <c r="C32" s="76">
        <v>0.18179999999999999</v>
      </c>
    </row>
    <row r="33" spans="2:3" ht="15.75" customHeight="1" x14ac:dyDescent="0.25">
      <c r="B33" s="24" t="s">
        <v>45</v>
      </c>
      <c r="C33" s="76">
        <v>0.15539999999999998</v>
      </c>
    </row>
    <row r="34" spans="2:3" ht="15.75" customHeight="1" x14ac:dyDescent="0.25">
      <c r="B34" s="24" t="s">
        <v>46</v>
      </c>
      <c r="C34" s="76">
        <v>0.26210000000447037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0.66957547169811316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0.27132991649999999</v>
      </c>
      <c r="D14" s="79">
        <v>0.26430615274399999</v>
      </c>
      <c r="E14" s="79">
        <v>0.26430615274399999</v>
      </c>
      <c r="F14" s="79">
        <v>0.223280819125</v>
      </c>
      <c r="G14" s="79">
        <v>0.223280819125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0.14896427316362834</v>
      </c>
      <c r="D15" s="77">
        <f t="shared" si="0"/>
        <v>0.14510811945864027</v>
      </c>
      <c r="E15" s="77">
        <f t="shared" si="0"/>
        <v>0.14510811945864027</v>
      </c>
      <c r="F15" s="77">
        <f t="shared" si="0"/>
        <v>0.1225845839684073</v>
      </c>
      <c r="G15" s="77">
        <f t="shared" si="0"/>
        <v>0.1225845839684073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0.26430615274399999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2020-09-23T14:10:35Z</dcterms:modified>
</cp:coreProperties>
</file>