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C00BA7D-9ED5-4EBE-89EE-6AD8A5AFC60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<sst xmlns="http://schemas.openxmlformats.org/spreadsheetml/2006/main" count="1117" uniqueCount="272">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</sst>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1966242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0.39</v>
      </c>
    </row>
    <row r="10" spans="1:3" ht="15" customHeight="1" x14ac:dyDescent="0.25">
      <c r="B10" s="9" t="s">
        <v>105</v>
      </c>
      <c r="C10" s="67">
        <v>4.0349397659301803E-2</v>
      </c>
    </row>
    <row r="11" spans="1:3" ht="15" customHeight="1" x14ac:dyDescent="0.25">
      <c r="B11" s="7" t="s">
        <v>108</v>
      </c>
      <c r="C11" s="66">
        <v>0.17</v>
      </c>
    </row>
    <row r="12" spans="1:3" ht="15" customHeight="1" x14ac:dyDescent="0.25">
      <c r="B12" s="7" t="s">
        <v>109</v>
      </c>
      <c r="C12" s="66">
        <v>0.11699999999999999</v>
      </c>
    </row>
    <row r="13" spans="1:3" ht="15" customHeight="1" x14ac:dyDescent="0.25">
      <c r="B13" s="7" t="s">
        <v>110</v>
      </c>
      <c r="C13" s="66">
        <v>0.94400000000000006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6.7500000000000004E-2</v>
      </c>
    </row>
    <row r="24" spans="1:3" ht="15" customHeight="1" x14ac:dyDescent="0.25">
      <c r="B24" s="20" t="s">
        <v>102</v>
      </c>
      <c r="C24" s="67">
        <v>0.51</v>
      </c>
    </row>
    <row r="25" spans="1:3" ht="15" customHeight="1" x14ac:dyDescent="0.25">
      <c r="B25" s="20" t="s">
        <v>103</v>
      </c>
      <c r="C25" s="67">
        <v>0.32150000000000001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39.6</v>
      </c>
    </row>
    <row r="38" spans="1:5" ht="15" customHeight="1" x14ac:dyDescent="0.25">
      <c r="B38" s="16" t="s">
        <v>91</v>
      </c>
      <c r="C38" s="68">
        <v>62.5</v>
      </c>
      <c r="D38" s="17"/>
      <c r="E38" s="18"/>
    </row>
    <row r="39" spans="1:5" ht="15" customHeight="1" x14ac:dyDescent="0.25">
      <c r="B39" s="16" t="s">
        <v>90</v>
      </c>
      <c r="C39" s="68">
        <v>96.4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2.1160000000000002E-2</v>
      </c>
      <c r="D45" s="17"/>
    </row>
    <row r="46" spans="1:5" ht="15.75" customHeight="1" x14ac:dyDescent="0.25">
      <c r="B46" s="16" t="s">
        <v>11</v>
      </c>
      <c r="C46" s="67">
        <v>0.11062</v>
      </c>
      <c r="D46" s="17"/>
    </row>
    <row r="47" spans="1:5" ht="15.75" customHeight="1" x14ac:dyDescent="0.25">
      <c r="B47" s="16" t="s">
        <v>12</v>
      </c>
      <c r="C47" s="67">
        <v>0.39543999999999996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0.47277999999999998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5.0903593037149921</v>
      </c>
      <c r="D51" s="17"/>
    </row>
    <row r="52" spans="1:4" ht="15" customHeight="1" x14ac:dyDescent="0.25">
      <c r="B52" s="16" t="s">
        <v>125</v>
      </c>
      <c r="C52" s="65">
        <v>4.2911139217400001</v>
      </c>
    </row>
    <row r="53" spans="1:4" ht="15.75" customHeight="1" x14ac:dyDescent="0.25">
      <c r="B53" s="16" t="s">
        <v>126</v>
      </c>
      <c r="C53" s="65">
        <v>4.2911139217400001</v>
      </c>
    </row>
    <row r="54" spans="1:4" ht="15.75" customHeight="1" x14ac:dyDescent="0.25">
      <c r="B54" s="16" t="s">
        <v>127</v>
      </c>
      <c r="C54" s="65">
        <v>2.6706455840599896</v>
      </c>
    </row>
    <row r="55" spans="1:4" ht="15.75" customHeight="1" x14ac:dyDescent="0.25">
      <c r="B55" s="16" t="s">
        <v>128</v>
      </c>
      <c r="C55" s="65">
        <v>2.6706455840599896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0.49566952294819577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 x14ac:dyDescent="0.25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0.41365999999999997</v>
      </c>
      <c r="E3" s="26">
        <f>frac_mam_12_23months * 2.6</f>
        <v>0.34007999999999999</v>
      </c>
      <c r="F3" s="26">
        <f>frac_mam_24_59months * 2.6</f>
        <v>0.32161999999999996</v>
      </c>
    </row>
    <row r="4" spans="1:6" ht="15.75" customHeight="1" x14ac:dyDescent="0.25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0.30524000000000001</v>
      </c>
      <c r="E4" s="26">
        <f>frac_sam_12_23months * 2.6</f>
        <v>0.25818000000000002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0.11699999999999999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382447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453236.67684664734</v>
      </c>
      <c r="I2" s="22">
        <f>G2-H2</f>
        <v>4555763.3231533524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390705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463023.20537844289</v>
      </c>
      <c r="I3" s="22">
        <f t="shared" ref="I3:I15" si="3">G3-H3</f>
        <v>4593976.794621557</v>
      </c>
    </row>
    <row r="4" spans="1:9" ht="15.75" customHeight="1" x14ac:dyDescent="0.25">
      <c r="A4" s="92">
        <f t="shared" si="2"/>
        <v>2022</v>
      </c>
      <c r="B4" s="74">
        <v>399809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473812.32571671682</v>
      </c>
      <c r="I4" s="22">
        <f t="shared" si="3"/>
        <v>4633187.6742832828</v>
      </c>
    </row>
    <row r="5" spans="1:9" ht="15.75" customHeight="1" x14ac:dyDescent="0.25">
      <c r="A5" s="92" t="str">
        <f t="shared" si="2"/>
        <v/>
      </c>
      <c r="B5" s="74">
        <v>486852.17280000012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576966.90238240012</v>
      </c>
      <c r="I5" s="22">
        <f t="shared" si="3"/>
        <v>4578033.0976176001</v>
      </c>
    </row>
    <row r="6" spans="1:9" ht="15.75" customHeight="1" x14ac:dyDescent="0.25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 x14ac:dyDescent="0.25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 x14ac:dyDescent="0.25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 x14ac:dyDescent="0.25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 x14ac:dyDescent="0.25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 x14ac:dyDescent="0.25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 x14ac:dyDescent="0.25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 x14ac:dyDescent="0.25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0.47229999999999994</v>
      </c>
      <c r="G5" s="121">
        <f>food_insecure</f>
        <v>0.47229999999999994</v>
      </c>
      <c r="H5" s="121">
        <f>food_insecure</f>
        <v>0.47229999999999994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0.47229999999999994</v>
      </c>
      <c r="G7" s="121">
        <f>food_insecure</f>
        <v>0.47229999999999994</v>
      </c>
      <c r="H7" s="121">
        <f>food_insecure</f>
        <v>0.47229999999999994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0.11756890800000001</v>
      </c>
    </row>
    <row r="4" spans="1:8" ht="15.75" customHeight="1" x14ac:dyDescent="0.25">
      <c r="B4" s="24" t="s">
        <v>7</v>
      </c>
      <c r="C4" s="76">
        <v>0.13520760834587806</v>
      </c>
    </row>
    <row r="5" spans="1:8" ht="15.75" customHeight="1" x14ac:dyDescent="0.25">
      <c r="B5" s="24" t="s">
        <v>8</v>
      </c>
      <c r="C5" s="76">
        <v>0.15164285128919563</v>
      </c>
    </row>
    <row r="6" spans="1:8" ht="15.75" customHeight="1" x14ac:dyDescent="0.25">
      <c r="B6" s="24" t="s">
        <v>10</v>
      </c>
      <c r="C6" s="76">
        <v>0.12002256483361942</v>
      </c>
    </row>
    <row r="7" spans="1:8" ht="15.75" customHeight="1" x14ac:dyDescent="0.25">
      <c r="B7" s="24" t="s">
        <v>13</v>
      </c>
      <c r="C7" s="76">
        <v>0.12453278876617713</v>
      </c>
    </row>
    <row r="8" spans="1:8" ht="15.75" customHeight="1" x14ac:dyDescent="0.25">
      <c r="B8" s="24" t="s">
        <v>14</v>
      </c>
      <c r="C8" s="76">
        <v>2.6685178025929571E-2</v>
      </c>
    </row>
    <row r="9" spans="1:8" ht="15.75" customHeight="1" x14ac:dyDescent="0.25">
      <c r="B9" s="24" t="s">
        <v>27</v>
      </c>
      <c r="C9" s="76">
        <v>4.1248197649880476E-2</v>
      </c>
    </row>
    <row r="10" spans="1:8" ht="15.75" customHeight="1" x14ac:dyDescent="0.25">
      <c r="B10" s="24" t="s">
        <v>15</v>
      </c>
      <c r="C10" s="76">
        <v>0.28309190308931964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 x14ac:dyDescent="0.25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 x14ac:dyDescent="0.25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 x14ac:dyDescent="0.25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 x14ac:dyDescent="0.25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 x14ac:dyDescent="0.25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 x14ac:dyDescent="0.25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 x14ac:dyDescent="0.25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 x14ac:dyDescent="0.25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0.78332453194097607</v>
      </c>
      <c r="D2" s="77">
        <v>0.78400000000000003</v>
      </c>
      <c r="E2" s="77">
        <v>0.67120000000000002</v>
      </c>
      <c r="F2" s="77">
        <v>0.48409999999999997</v>
      </c>
      <c r="G2" s="77">
        <v>0.44840000000000002</v>
      </c>
    </row>
    <row r="3" spans="1:15" ht="15.75" customHeight="1" x14ac:dyDescent="0.25">
      <c r="A3" s="5"/>
      <c r="B3" s="11" t="s">
        <v>118</v>
      </c>
      <c r="C3" s="77">
        <v>9.7299999999999998E-2</v>
      </c>
      <c r="D3" s="77">
        <v>9.7299999999999998E-2</v>
      </c>
      <c r="E3" s="77">
        <v>0.1426</v>
      </c>
      <c r="F3" s="77">
        <v>0.19</v>
      </c>
      <c r="G3" s="77">
        <v>0.20469999999999999</v>
      </c>
    </row>
    <row r="4" spans="1:15" ht="15.75" customHeight="1" x14ac:dyDescent="0.25">
      <c r="A4" s="5"/>
      <c r="B4" s="11" t="s">
        <v>116</v>
      </c>
      <c r="C4" s="78">
        <v>4.7800000000000002E-2</v>
      </c>
      <c r="D4" s="78">
        <v>4.7800000000000002E-2</v>
      </c>
      <c r="E4" s="78">
        <v>9.3900000000000011E-2</v>
      </c>
      <c r="F4" s="78">
        <v>0.16219999999999998</v>
      </c>
      <c r="G4" s="78">
        <v>0.15049999999999999</v>
      </c>
    </row>
    <row r="5" spans="1:15" ht="15.75" customHeight="1" x14ac:dyDescent="0.25">
      <c r="A5" s="5"/>
      <c r="B5" s="11" t="s">
        <v>119</v>
      </c>
      <c r="C5" s="78">
        <v>7.0800000000000002E-2</v>
      </c>
      <c r="D5" s="78">
        <v>7.0900000000000005E-2</v>
      </c>
      <c r="E5" s="78">
        <v>9.2300000000000007E-2</v>
      </c>
      <c r="F5" s="78">
        <v>0.1638</v>
      </c>
      <c r="G5" s="78">
        <v>0.19640000000000002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0.48979999999999996</v>
      </c>
      <c r="F8" s="77">
        <v>0.53180000000000005</v>
      </c>
      <c r="G8" s="77">
        <v>0.55079999999999996</v>
      </c>
    </row>
    <row r="9" spans="1:15" ht="15.75" customHeight="1" x14ac:dyDescent="0.25">
      <c r="B9" s="7" t="s">
        <v>121</v>
      </c>
      <c r="C9" s="77">
        <v>0.20079999999999998</v>
      </c>
      <c r="D9" s="77">
        <v>0.20079999999999998</v>
      </c>
      <c r="E9" s="77">
        <v>0.23370000000000002</v>
      </c>
      <c r="F9" s="77">
        <v>0.23809999999999998</v>
      </c>
      <c r="G9" s="77">
        <v>0.23139999999999999</v>
      </c>
    </row>
    <row r="10" spans="1:15" ht="15.75" customHeight="1" x14ac:dyDescent="0.25">
      <c r="B10" s="7" t="s">
        <v>122</v>
      </c>
      <c r="C10" s="78">
        <v>0.11199999999999999</v>
      </c>
      <c r="D10" s="78">
        <v>0.11199999999999999</v>
      </c>
      <c r="E10" s="78">
        <v>0.15909999999999999</v>
      </c>
      <c r="F10" s="78">
        <v>0.1308</v>
      </c>
      <c r="G10" s="78">
        <v>0.12369999999999999</v>
      </c>
    </row>
    <row r="11" spans="1:15" ht="15.75" customHeight="1" x14ac:dyDescent="0.25">
      <c r="B11" s="7" t="s">
        <v>123</v>
      </c>
      <c r="C11" s="78">
        <v>8.6999999999999994E-2</v>
      </c>
      <c r="D11" s="78">
        <v>8.6999999999999994E-2</v>
      </c>
      <c r="E11" s="78">
        <v>0.1174</v>
      </c>
      <c r="F11" s="78">
        <v>9.9299999999999999E-2</v>
      </c>
      <c r="G11" s="78">
        <v>9.4200000000000006E-2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0.34279000000000004</v>
      </c>
      <c r="M14" s="80">
        <v>0.34279000000000004</v>
      </c>
      <c r="N14" s="80">
        <v>0.34279000000000004</v>
      </c>
      <c r="O14" s="80">
        <v>0.34279000000000004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0.16991055577141204</v>
      </c>
      <c r="M15" s="77">
        <f t="shared" si="0"/>
        <v>0.16991055577141204</v>
      </c>
      <c r="N15" s="77">
        <f t="shared" si="0"/>
        <v>0.16991055577141204</v>
      </c>
      <c r="O15" s="77">
        <f t="shared" si="0"/>
        <v>0.16991055577141204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0.59719999999999995</v>
      </c>
      <c r="D2" s="78">
        <v>0.38630000000000003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</v>
      </c>
      <c r="D3" s="78">
        <v>0.31090000000000001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7.7699999999999991E-2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9.5100000000000073E-2</v>
      </c>
      <c r="D5" s="77">
        <f t="shared" ref="D5:G5" si="0">1-SUM(D2:D4)</f>
        <v>6.25E-2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0.29910000000000003</v>
      </c>
      <c r="D2" s="28">
        <v>0.30109999999999998</v>
      </c>
      <c r="E2" s="28">
        <v>0.3009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0.22399999999999998</v>
      </c>
      <c r="D4" s="28">
        <v>0.2235</v>
      </c>
      <c r="E4" s="28">
        <v>0.2235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0.34279000000000004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0.38630000000000003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96.4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0.81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15.88</v>
      </c>
      <c r="E15" s="86" t="s">
        <v>201</v>
      </c>
    </row>
    <row r="16" spans="1:5" ht="15.75" customHeight="1" x14ac:dyDescent="0.25">
      <c r="A16" s="53" t="s">
        <v>57</v>
      </c>
      <c r="B16" s="85">
        <v>0.10199999999999999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0.317</v>
      </c>
      <c r="C18" s="85">
        <v>0.95</v>
      </c>
      <c r="D18" s="86">
        <v>0.7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f>(1-food_insecure)*0.95</f>
        <v>0.50131500000000007</v>
      </c>
      <c r="D19" s="86">
        <v>0.7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27.03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5.18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23.07</v>
      </c>
      <c r="E24" s="86" t="s">
        <v>201</v>
      </c>
    </row>
    <row r="25" spans="1:5" ht="15.75" customHeight="1" x14ac:dyDescent="0.25">
      <c r="A25" s="53" t="s">
        <v>87</v>
      </c>
      <c r="B25" s="85">
        <v>8.199999999999999E-2</v>
      </c>
      <c r="C25" s="85">
        <v>0.95</v>
      </c>
      <c r="D25" s="86">
        <v>22.96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23.07</v>
      </c>
      <c r="E27" s="86" t="s">
        <v>201</v>
      </c>
    </row>
    <row r="28" spans="1:5" ht="15.75" customHeight="1" x14ac:dyDescent="0.25">
      <c r="A28" s="53" t="s">
        <v>84</v>
      </c>
      <c r="B28" s="85">
        <v>0.38600000000000001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60.18</v>
      </c>
      <c r="E29" s="86" t="s">
        <v>201</v>
      </c>
    </row>
    <row r="30" spans="1:5" ht="15.75" customHeight="1" x14ac:dyDescent="0.25">
      <c r="A30" s="53" t="s">
        <v>67</v>
      </c>
      <c r="B30" s="85">
        <v>0.34600000000000003</v>
      </c>
      <c r="C30" s="85">
        <v>0.95</v>
      </c>
      <c r="D30" s="86">
        <v>221.07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234.33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0.40700000000000003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1.3000000000000001E-2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2020-09-23T14:12:17Z</dcterms:modified>
</cp:coreProperties>
</file>