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33FDE5B-B4D7-47AB-BB11-DE380CF41DB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<sst xmlns="http://schemas.openxmlformats.org/spreadsheetml/2006/main" count="1117" uniqueCount="272">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</sst>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1612872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0.89274291992187504</v>
      </c>
    </row>
    <row r="11" spans="1:3" ht="15" customHeight="1" x14ac:dyDescent="0.25">
      <c r="B11" s="7" t="s">
        <v>108</v>
      </c>
      <c r="C11" s="66">
        <v>0.79500000000000004</v>
      </c>
    </row>
    <row r="12" spans="1:3" ht="15" customHeight="1" x14ac:dyDescent="0.25">
      <c r="B12" s="7" t="s">
        <v>109</v>
      </c>
      <c r="C12" s="66">
        <v>0.90400000000000003</v>
      </c>
    </row>
    <row r="13" spans="1:3" ht="15" customHeight="1" x14ac:dyDescent="0.25">
      <c r="B13" s="7" t="s">
        <v>110</v>
      </c>
      <c r="C13" s="66">
        <v>0.193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0.151</v>
      </c>
    </row>
    <row r="24" spans="1:3" ht="15" customHeight="1" x14ac:dyDescent="0.25">
      <c r="B24" s="20" t="s">
        <v>102</v>
      </c>
      <c r="C24" s="67">
        <v>0.51359999999999995</v>
      </c>
    </row>
    <row r="25" spans="1:3" ht="15" customHeight="1" x14ac:dyDescent="0.25">
      <c r="B25" s="20" t="s">
        <v>103</v>
      </c>
      <c r="C25" s="67">
        <v>0.27929999999999999</v>
      </c>
    </row>
    <row r="26" spans="1:3" ht="15" customHeight="1" x14ac:dyDescent="0.25">
      <c r="B26" s="20" t="s">
        <v>104</v>
      </c>
      <c r="C26" s="67">
        <v>5.6100000000000004E-2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1.061E-2</v>
      </c>
      <c r="D45" s="17"/>
    </row>
    <row r="46" spans="1:5" ht="15.75" customHeight="1" x14ac:dyDescent="0.25">
      <c r="B46" s="16" t="s">
        <v>11</v>
      </c>
      <c r="C46" s="67">
        <v>4.0149999999999998E-2</v>
      </c>
      <c r="D46" s="17"/>
    </row>
    <row r="47" spans="1:5" ht="15.75" customHeight="1" x14ac:dyDescent="0.25">
      <c r="B47" s="16" t="s">
        <v>12</v>
      </c>
      <c r="C47" s="67">
        <v>8.6370000000000002E-2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0.86286999999999991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2.0169788124899974</v>
      </c>
      <c r="D51" s="17"/>
    </row>
    <row r="52" spans="1:4" ht="15" customHeight="1" x14ac:dyDescent="0.25">
      <c r="B52" s="16" t="s">
        <v>125</v>
      </c>
      <c r="C52" s="65">
        <v>1.7811860218300002</v>
      </c>
    </row>
    <row r="53" spans="1:4" ht="15.75" customHeight="1" x14ac:dyDescent="0.25">
      <c r="B53" s="16" t="s">
        <v>126</v>
      </c>
      <c r="C53" s="65">
        <v>1.7811860218300002</v>
      </c>
    </row>
    <row r="54" spans="1:4" ht="15.75" customHeight="1" x14ac:dyDescent="0.25">
      <c r="B54" s="16" t="s">
        <v>127</v>
      </c>
      <c r="C54" s="65">
        <v>1.5389080966299999</v>
      </c>
    </row>
    <row r="55" spans="1:4" ht="15.75" customHeight="1" x14ac:dyDescent="0.25">
      <c r="B55" s="16" t="s">
        <v>128</v>
      </c>
      <c r="C55" s="65">
        <v>1.5389080966299999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0.51600220420642406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6.0060000000000002E-2</v>
      </c>
      <c r="E3" s="26">
        <f>frac_mam_12_23months * 2.6</f>
        <v>5.3299999999999993E-2</v>
      </c>
      <c r="F3" s="26">
        <f>frac_mam_24_59months * 2.6</f>
        <v>2.4380200000000001E-2</v>
      </c>
    </row>
    <row r="4" spans="1:6" ht="15.75" customHeight="1" x14ac:dyDescent="0.25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4.7060000000000005E-2</v>
      </c>
      <c r="E4" s="26">
        <f>frac_sam_12_23months * 2.6</f>
        <v>2.5922676000000002E-2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0.90400000000000003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343907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398362.79582671629</v>
      </c>
      <c r="I2" s="22">
        <f>G2-H2</f>
        <v>4085637.2041732837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346467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401328.1578499272</v>
      </c>
      <c r="I3" s="22">
        <f t="shared" ref="I3:I15" si="3">G3-H3</f>
        <v>4133671.8421500726</v>
      </c>
    </row>
    <row r="4" spans="1:9" ht="15.75" customHeight="1" x14ac:dyDescent="0.25">
      <c r="A4" s="92">
        <f t="shared" si="2"/>
        <v>2022</v>
      </c>
      <c r="B4" s="74">
        <v>346420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401273.71565653232</v>
      </c>
      <c r="I4" s="22">
        <f t="shared" si="3"/>
        <v>4183726.2843434676</v>
      </c>
    </row>
    <row r="5" spans="1:9" ht="15.75" customHeight="1" x14ac:dyDescent="0.25">
      <c r="A5" s="92" t="str">
        <f t="shared" si="2"/>
        <v/>
      </c>
      <c r="B5" s="74">
        <v>326616.88160000002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378334.88157664594</v>
      </c>
      <c r="I5" s="22">
        <f t="shared" si="3"/>
        <v>4254665.1184233539</v>
      </c>
    </row>
    <row r="6" spans="1:9" ht="15.75" customHeight="1" x14ac:dyDescent="0.25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 x14ac:dyDescent="0.25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 x14ac:dyDescent="0.25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 x14ac:dyDescent="0.25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 x14ac:dyDescent="0.25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 x14ac:dyDescent="0.25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 x14ac:dyDescent="0.25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 x14ac:dyDescent="0.25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3.2000000000000001E-2</v>
      </c>
      <c r="G5" s="121">
        <f>food_insecure</f>
        <v>3.2000000000000001E-2</v>
      </c>
      <c r="H5" s="121">
        <f>food_insecure</f>
        <v>3.2000000000000001E-2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3.2000000000000001E-2</v>
      </c>
      <c r="G7" s="121">
        <f>food_insecure</f>
        <v>3.2000000000000001E-2</v>
      </c>
      <c r="H7" s="121">
        <f>food_insecure</f>
        <v>3.2000000000000001E-2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6.9116265000000012E-3</v>
      </c>
    </row>
    <row r="4" spans="1:8" ht="15.75" customHeight="1" x14ac:dyDescent="0.25">
      <c r="B4" s="24" t="s">
        <v>7</v>
      </c>
      <c r="C4" s="76">
        <v>0.12410106227309065</v>
      </c>
    </row>
    <row r="5" spans="1:8" ht="15.75" customHeight="1" x14ac:dyDescent="0.25">
      <c r="B5" s="24" t="s">
        <v>8</v>
      </c>
      <c r="C5" s="76">
        <v>6.7132758607990728E-2</v>
      </c>
    </row>
    <row r="6" spans="1:8" ht="15.75" customHeight="1" x14ac:dyDescent="0.25">
      <c r="B6" s="24" t="s">
        <v>10</v>
      </c>
      <c r="C6" s="76">
        <v>8.6067594738252845E-2</v>
      </c>
    </row>
    <row r="7" spans="1:8" ht="15.75" customHeight="1" x14ac:dyDescent="0.25">
      <c r="B7" s="24" t="s">
        <v>13</v>
      </c>
      <c r="C7" s="76">
        <v>0.32584968885268223</v>
      </c>
    </row>
    <row r="8" spans="1:8" ht="15.75" customHeight="1" x14ac:dyDescent="0.25">
      <c r="B8" s="24" t="s">
        <v>14</v>
      </c>
      <c r="C8" s="76">
        <v>1.744195776745107E-4</v>
      </c>
    </row>
    <row r="9" spans="1:8" ht="15.75" customHeight="1" x14ac:dyDescent="0.25">
      <c r="B9" s="24" t="s">
        <v>27</v>
      </c>
      <c r="C9" s="76">
        <v>0.20272948503611377</v>
      </c>
    </row>
    <row r="10" spans="1:8" ht="15.75" customHeight="1" x14ac:dyDescent="0.25">
      <c r="B10" s="24" t="s">
        <v>15</v>
      </c>
      <c r="C10" s="76">
        <v>0.18703336441419538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 x14ac:dyDescent="0.25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 x14ac:dyDescent="0.25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 x14ac:dyDescent="0.25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 x14ac:dyDescent="0.25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 x14ac:dyDescent="0.25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 x14ac:dyDescent="0.25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 x14ac:dyDescent="0.25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 x14ac:dyDescent="0.25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6.7900000000000002E-2</v>
      </c>
    </row>
    <row r="27" spans="1:8" ht="15.75" customHeight="1" x14ac:dyDescent="0.25">
      <c r="B27" s="24" t="s">
        <v>39</v>
      </c>
      <c r="C27" s="76">
        <v>3.9199999999999999E-2</v>
      </c>
    </row>
    <row r="28" spans="1:8" ht="15.75" customHeight="1" x14ac:dyDescent="0.25">
      <c r="B28" s="24" t="s">
        <v>40</v>
      </c>
      <c r="C28" s="76">
        <v>0.1409</v>
      </c>
    </row>
    <row r="29" spans="1:8" ht="15.75" customHeight="1" x14ac:dyDescent="0.25">
      <c r="B29" s="24" t="s">
        <v>41</v>
      </c>
      <c r="C29" s="76">
        <v>0.29520000000000002</v>
      </c>
    </row>
    <row r="30" spans="1:8" ht="15.75" customHeight="1" x14ac:dyDescent="0.25">
      <c r="B30" s="24" t="s">
        <v>42</v>
      </c>
      <c r="C30" s="76">
        <v>4.8000000000000001E-2</v>
      </c>
    </row>
    <row r="31" spans="1:8" ht="15.75" customHeight="1" x14ac:dyDescent="0.25">
      <c r="B31" s="24" t="s">
        <v>43</v>
      </c>
      <c r="C31" s="76">
        <v>8.0500000000000002E-2</v>
      </c>
    </row>
    <row r="32" spans="1:8" ht="15.75" customHeight="1" x14ac:dyDescent="0.25">
      <c r="B32" s="24" t="s">
        <v>44</v>
      </c>
      <c r="C32" s="76">
        <v>1.15E-2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0.13439999999999999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0.65253932516976998</v>
      </c>
      <c r="D2" s="77">
        <v>0.68370000000000009</v>
      </c>
      <c r="E2" s="77">
        <v>0.60140000000000005</v>
      </c>
      <c r="F2" s="77">
        <v>0.36520000000000002</v>
      </c>
      <c r="G2" s="77">
        <v>0.39890000000000003</v>
      </c>
    </row>
    <row r="3" spans="1:15" ht="15.75" customHeight="1" x14ac:dyDescent="0.25">
      <c r="A3" s="5"/>
      <c r="B3" s="11" t="s">
        <v>118</v>
      </c>
      <c r="C3" s="77">
        <v>0.21629999999999999</v>
      </c>
      <c r="D3" s="77">
        <v>0.21629999999999999</v>
      </c>
      <c r="E3" s="77">
        <v>0.20960000000000001</v>
      </c>
      <c r="F3" s="77">
        <v>0.30570000000000003</v>
      </c>
      <c r="G3" s="77">
        <v>0.34659999999999996</v>
      </c>
    </row>
    <row r="4" spans="1:15" ht="15.75" customHeight="1" x14ac:dyDescent="0.25">
      <c r="A4" s="5"/>
      <c r="B4" s="11" t="s">
        <v>116</v>
      </c>
      <c r="C4" s="78">
        <v>7.2599999999999998E-2</v>
      </c>
      <c r="D4" s="78">
        <v>7.2700000000000001E-2</v>
      </c>
      <c r="E4" s="78">
        <v>0.1414</v>
      </c>
      <c r="F4" s="78">
        <v>0.23</v>
      </c>
      <c r="G4" s="78">
        <v>0.19940000000000002</v>
      </c>
    </row>
    <row r="5" spans="1:15" ht="15.75" customHeight="1" x14ac:dyDescent="0.25">
      <c r="A5" s="5"/>
      <c r="B5" s="11" t="s">
        <v>119</v>
      </c>
      <c r="C5" s="78">
        <v>2.7200000000000002E-2</v>
      </c>
      <c r="D5" s="78">
        <v>2.7200000000000002E-2</v>
      </c>
      <c r="E5" s="78">
        <v>4.7599999999999996E-2</v>
      </c>
      <c r="F5" s="78">
        <v>9.9100000000000008E-2</v>
      </c>
      <c r="G5" s="78">
        <v>5.5099999999999996E-2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0.8125</v>
      </c>
      <c r="D8" s="77">
        <v>0.8125</v>
      </c>
      <c r="E8" s="77">
        <v>0.88900000000000001</v>
      </c>
      <c r="F8" s="77">
        <v>0.8931</v>
      </c>
      <c r="G8" s="77">
        <v>0.92620000000000002</v>
      </c>
    </row>
    <row r="9" spans="1:15" ht="15.75" customHeight="1" x14ac:dyDescent="0.25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2.3099999999999999E-2</v>
      </c>
      <c r="F10" s="78">
        <v>2.0499999999999997E-2</v>
      </c>
      <c r="G10" s="78">
        <v>9.3769999999999999E-3</v>
      </c>
    </row>
    <row r="11" spans="1:15" ht="15.75" customHeight="1" x14ac:dyDescent="0.25">
      <c r="B11" s="7" t="s">
        <v>123</v>
      </c>
      <c r="C11" s="78">
        <v>1.54E-2</v>
      </c>
      <c r="D11" s="78">
        <v>1.54E-2</v>
      </c>
      <c r="E11" s="78">
        <v>1.8100000000000002E-2</v>
      </c>
      <c r="F11" s="78">
        <v>9.9702599999999999E-3</v>
      </c>
      <c r="G11" s="78">
        <v>3.5000999999999999E-3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0.18995000000000001</v>
      </c>
      <c r="M14" s="80">
        <v>0.18995000000000001</v>
      </c>
      <c r="N14" s="80">
        <v>0.18995000000000001</v>
      </c>
      <c r="O14" s="80">
        <v>0.18995000000000001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9.8014618689010249E-2</v>
      </c>
      <c r="M15" s="77">
        <f t="shared" si="0"/>
        <v>9.8014618689010249E-2</v>
      </c>
      <c r="N15" s="77">
        <f t="shared" si="0"/>
        <v>9.8014618689010249E-2</v>
      </c>
      <c r="O15" s="77">
        <f t="shared" si="0"/>
        <v>9.8014618689010249E-2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0.48469999999999996</v>
      </c>
      <c r="D2" s="78">
        <v>0.3947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4.7899999999999998E-2</v>
      </c>
      <c r="D3" s="78">
        <v>0.1331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0.29719999999999996</v>
      </c>
      <c r="D4" s="78">
        <v>0.33390000000000003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0.17020000000000013</v>
      </c>
      <c r="D5" s="77">
        <f t="shared" ref="D5:G5" si="0">1-SUM(D2:D4)</f>
        <v>0.13829999999999987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2.5201310000000001E-2</v>
      </c>
      <c r="D4" s="28">
        <v>2.517167E-2</v>
      </c>
      <c r="E4" s="28">
        <v>2.517167E-2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0.18995000000000001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0.3947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0.32400000000000001</v>
      </c>
      <c r="C18" s="85">
        <v>0.95</v>
      </c>
      <c r="D18" s="86">
        <v>14.65</v>
      </c>
      <c r="E18" s="86" t="s">
        <v>201</v>
      </c>
    </row>
    <row r="19" spans="1:5" ht="15.75" customHeight="1" x14ac:dyDescent="0.25">
      <c r="A19" s="53" t="s">
        <v>174</v>
      </c>
      <c r="B19" s="85">
        <v>0.53600000000000003</v>
      </c>
      <c r="C19" s="85">
        <f>(1-food_insecure)*0.95</f>
        <v>0.91959999999999997</v>
      </c>
      <c r="D19" s="86">
        <v>14.65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0.41899999999999998</v>
      </c>
      <c r="C25" s="85">
        <v>0.95</v>
      </c>
      <c r="D25" s="86">
        <v>19.91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0.27300000000000002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0.53600000000000003</v>
      </c>
      <c r="C29" s="85">
        <v>0.95</v>
      </c>
      <c r="D29" s="86">
        <v>149.38999999999999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346.57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2.2799999999999998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0.82599999999999996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2.2999999999999998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2020-09-23T14:19:56Z</dcterms:modified>
</cp:coreProperties>
</file>