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B44C513-38BF-4835-9590-63198B36AFC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<sst xmlns="http://schemas.openxmlformats.org/spreadsheetml/2006/main" count="1117" uniqueCount="272">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</sst>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34661</v>
      </c>
    </row>
    <row r="8" spans="1:3" ht="15" customHeight="1" x14ac:dyDescent="0.25">
      <c r="B8" s="7" t="s">
        <v>106</v>
      </c>
      <c r="C8" s="66">
        <v>0.15359999999999999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0.51168388366699202</v>
      </c>
    </row>
    <row r="11" spans="1:3" ht="15" customHeight="1" x14ac:dyDescent="0.25">
      <c r="B11" s="7" t="s">
        <v>108</v>
      </c>
      <c r="C11" s="66">
        <v>0.51800000000000002</v>
      </c>
    </row>
    <row r="12" spans="1:3" ht="15" customHeight="1" x14ac:dyDescent="0.25">
      <c r="B12" s="7" t="s">
        <v>109</v>
      </c>
      <c r="C12" s="66">
        <v>0.88500000000000001</v>
      </c>
    </row>
    <row r="13" spans="1:3" ht="15" customHeight="1" x14ac:dyDescent="0.25">
      <c r="B13" s="7" t="s">
        <v>110</v>
      </c>
      <c r="C13" s="66">
        <v>0.49299999999999999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7.7300000000000008E-2</v>
      </c>
    </row>
    <row r="24" spans="1:3" ht="15" customHeight="1" x14ac:dyDescent="0.25">
      <c r="B24" s="20" t="s">
        <v>102</v>
      </c>
      <c r="C24" s="67">
        <v>0.50680000000000003</v>
      </c>
    </row>
    <row r="25" spans="1:3" ht="15" customHeight="1" x14ac:dyDescent="0.25">
      <c r="B25" s="20" t="s">
        <v>103</v>
      </c>
      <c r="C25" s="67">
        <v>0.33629999999999993</v>
      </c>
    </row>
    <row r="26" spans="1:3" ht="15" customHeight="1" x14ac:dyDescent="0.25">
      <c r="B26" s="20" t="s">
        <v>104</v>
      </c>
      <c r="C26" s="67">
        <v>7.9600000000000004E-2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22.6</v>
      </c>
      <c r="D38" s="17"/>
      <c r="E38" s="18"/>
    </row>
    <row r="39" spans="1:5" ht="15" customHeight="1" x14ac:dyDescent="0.25">
      <c r="B39" s="16" t="s">
        <v>90</v>
      </c>
      <c r="C39" s="68">
        <v>26.9</v>
      </c>
      <c r="D39" s="17"/>
      <c r="E39" s="17"/>
    </row>
    <row r="40" spans="1:5" ht="15" customHeight="1" x14ac:dyDescent="0.25">
      <c r="B40" s="16" t="s">
        <v>171</v>
      </c>
      <c r="C40" s="68">
        <v>0.78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2.826E-2</v>
      </c>
      <c r="D45" s="17"/>
    </row>
    <row r="46" spans="1:5" ht="15.75" customHeight="1" x14ac:dyDescent="0.25">
      <c r="B46" s="16" t="s">
        <v>11</v>
      </c>
      <c r="C46" s="67">
        <v>0.10051</v>
      </c>
      <c r="D46" s="17"/>
    </row>
    <row r="47" spans="1:5" ht="15.75" customHeight="1" x14ac:dyDescent="0.25">
      <c r="B47" s="16" t="s">
        <v>12</v>
      </c>
      <c r="C47" s="67">
        <v>0.17414000000000002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0.6970900000000001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3.8224665935850002</v>
      </c>
      <c r="D51" s="17"/>
    </row>
    <row r="52" spans="1:4" ht="15" customHeight="1" x14ac:dyDescent="0.25">
      <c r="B52" s="16" t="s">
        <v>125</v>
      </c>
      <c r="C52" s="65">
        <v>3.25338628526</v>
      </c>
    </row>
    <row r="53" spans="1:4" ht="15.75" customHeight="1" x14ac:dyDescent="0.25">
      <c r="B53" s="16" t="s">
        <v>126</v>
      </c>
      <c r="C53" s="65">
        <v>3.25338628526</v>
      </c>
    </row>
    <row r="54" spans="1:4" ht="15.75" customHeight="1" x14ac:dyDescent="0.25">
      <c r="B54" s="16" t="s">
        <v>127</v>
      </c>
      <c r="C54" s="65">
        <v>2.33841837465999</v>
      </c>
    </row>
    <row r="55" spans="1:4" ht="15.75" customHeight="1" x14ac:dyDescent="0.25">
      <c r="B55" s="16" t="s">
        <v>128</v>
      </c>
      <c r="C55" s="65">
        <v>2.33841837465999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0.64232893467262842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8.4240000000000023E-2</v>
      </c>
      <c r="E3" s="26">
        <f>frac_mam_12_23months * 2.6</f>
        <v>0.18642</v>
      </c>
      <c r="F3" s="26">
        <f>frac_mam_24_59months * 2.6</f>
        <v>6.8640000000000007E-2</v>
      </c>
    </row>
    <row r="4" spans="1:6" ht="15.75" customHeight="1" x14ac:dyDescent="0.25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7.8259999999999996E-2</v>
      </c>
      <c r="E4" s="26">
        <f>frac_sam_12_23months * 2.6</f>
        <v>6.1100000000000002E-2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0.88500000000000001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8699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10139.793707243327</v>
      </c>
      <c r="I2" s="22">
        <f>G2-H2</f>
        <v>4560860.2062927568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8843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10307.644068646136</v>
      </c>
      <c r="I3" s="22">
        <f t="shared" ref="I3:I15" si="3">G3-H3</f>
        <v>4634692.3559313538</v>
      </c>
    </row>
    <row r="4" spans="1:9" ht="15.75" customHeight="1" x14ac:dyDescent="0.25">
      <c r="A4" s="92">
        <f t="shared" si="2"/>
        <v>2022</v>
      </c>
      <c r="B4" s="74">
        <v>8980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>
        <f t="shared" si="1"/>
        <v>10467.335037480752</v>
      </c>
      <c r="I4" s="22">
        <f t="shared" si="3"/>
        <v>4711532.664962519</v>
      </c>
    </row>
    <row r="5" spans="1:9" ht="15.75" customHeight="1" x14ac:dyDescent="0.25">
      <c r="A5" s="92" t="str">
        <f t="shared" si="2"/>
        <v/>
      </c>
      <c r="B5" s="74">
        <v>7371.9360000000006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8592.9314016554235</v>
      </c>
      <c r="I5" s="22">
        <f t="shared" si="3"/>
        <v>4787407.0685983449</v>
      </c>
    </row>
    <row r="6" spans="1:9" ht="15.75" customHeight="1" x14ac:dyDescent="0.25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 x14ac:dyDescent="0.25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 x14ac:dyDescent="0.25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 x14ac:dyDescent="0.25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 x14ac:dyDescent="0.25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 x14ac:dyDescent="0.25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 x14ac:dyDescent="0.25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0.15359999999999999</v>
      </c>
      <c r="G5" s="121">
        <f>food_insecure</f>
        <v>0.15359999999999999</v>
      </c>
      <c r="H5" s="121">
        <f>food_insecure</f>
        <v>0.15359999999999999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0.15359999999999999</v>
      </c>
      <c r="G7" s="121">
        <f>food_insecure</f>
        <v>0.15359999999999999</v>
      </c>
      <c r="H7" s="121">
        <f>food_insecure</f>
        <v>0.15359999999999999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1.111645E-2</v>
      </c>
    </row>
    <row r="4" spans="1:8" ht="15.75" customHeight="1" x14ac:dyDescent="0.25">
      <c r="B4" s="24" t="s">
        <v>7</v>
      </c>
      <c r="C4" s="76">
        <v>6.1500237022201601E-2</v>
      </c>
    </row>
    <row r="5" spans="1:8" ht="15.75" customHeight="1" x14ac:dyDescent="0.25">
      <c r="B5" s="24" t="s">
        <v>8</v>
      </c>
      <c r="C5" s="76">
        <v>0.11163930037726696</v>
      </c>
    </row>
    <row r="6" spans="1:8" ht="15.75" customHeight="1" x14ac:dyDescent="0.25">
      <c r="B6" s="24" t="s">
        <v>10</v>
      </c>
      <c r="C6" s="76">
        <v>0.14601193223541023</v>
      </c>
    </row>
    <row r="7" spans="1:8" ht="15.75" customHeight="1" x14ac:dyDescent="0.25">
      <c r="B7" s="24" t="s">
        <v>13</v>
      </c>
      <c r="C7" s="76">
        <v>0.30889499344127025</v>
      </c>
    </row>
    <row r="8" spans="1:8" ht="15.75" customHeight="1" x14ac:dyDescent="0.25">
      <c r="B8" s="24" t="s">
        <v>14</v>
      </c>
      <c r="C8" s="76">
        <v>2.2661554867363628E-4</v>
      </c>
    </row>
    <row r="9" spans="1:8" ht="15.75" customHeight="1" x14ac:dyDescent="0.25">
      <c r="B9" s="24" t="s">
        <v>27</v>
      </c>
      <c r="C9" s="76">
        <v>0.14138680308189999</v>
      </c>
    </row>
    <row r="10" spans="1:8" ht="15.75" customHeight="1" x14ac:dyDescent="0.25">
      <c r="B10" s="24" t="s">
        <v>15</v>
      </c>
      <c r="C10" s="76">
        <v>0.21922366829327733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 x14ac:dyDescent="0.25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 x14ac:dyDescent="0.25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 x14ac:dyDescent="0.25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 x14ac:dyDescent="0.25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 x14ac:dyDescent="0.25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 x14ac:dyDescent="0.25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 x14ac:dyDescent="0.25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 x14ac:dyDescent="0.25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1.89E-2</v>
      </c>
    </row>
    <row r="28" spans="1:8" ht="15.75" customHeight="1" x14ac:dyDescent="0.25">
      <c r="B28" s="24" t="s">
        <v>40</v>
      </c>
      <c r="C28" s="76">
        <v>0.22750000000000001</v>
      </c>
    </row>
    <row r="29" spans="1:8" ht="15.75" customHeight="1" x14ac:dyDescent="0.25">
      <c r="B29" s="24" t="s">
        <v>41</v>
      </c>
      <c r="C29" s="76">
        <v>0.13830000000000001</v>
      </c>
    </row>
    <row r="30" spans="1:8" ht="15.75" customHeight="1" x14ac:dyDescent="0.25">
      <c r="B30" s="24" t="s">
        <v>42</v>
      </c>
      <c r="C30" s="76">
        <v>4.9699999999999994E-2</v>
      </c>
    </row>
    <row r="31" spans="1:8" ht="15.75" customHeight="1" x14ac:dyDescent="0.25">
      <c r="B31" s="24" t="s">
        <v>43</v>
      </c>
      <c r="C31" s="76">
        <v>7.0499999999999993E-2</v>
      </c>
    </row>
    <row r="32" spans="1:8" ht="15.75" customHeight="1" x14ac:dyDescent="0.25">
      <c r="B32" s="24" t="s">
        <v>44</v>
      </c>
      <c r="C32" s="76">
        <v>0.15039999999999998</v>
      </c>
    </row>
    <row r="33" spans="2:3" ht="15.75" customHeight="1" x14ac:dyDescent="0.25">
      <c r="B33" s="24" t="s">
        <v>45</v>
      </c>
      <c r="C33" s="76">
        <v>0.12279999999999999</v>
      </c>
    </row>
    <row r="34" spans="2:3" ht="15.75" customHeight="1" x14ac:dyDescent="0.25">
      <c r="B34" s="24" t="s">
        <v>46</v>
      </c>
      <c r="C34" s="76">
        <v>0.17410000000223519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0.5370138888888889</v>
      </c>
      <c r="D2" s="77">
        <v>0.7026</v>
      </c>
      <c r="E2" s="77">
        <v>0.74329999999999996</v>
      </c>
      <c r="F2" s="77">
        <v>0.43680000000000002</v>
      </c>
      <c r="G2" s="77">
        <v>0.35009999999999997</v>
      </c>
    </row>
    <row r="3" spans="1:15" ht="15.75" customHeight="1" x14ac:dyDescent="0.25">
      <c r="A3" s="5"/>
      <c r="B3" s="11" t="s">
        <v>118</v>
      </c>
      <c r="C3" s="77">
        <v>0.23319999999999999</v>
      </c>
      <c r="D3" s="77">
        <v>0.23319999999999999</v>
      </c>
      <c r="E3" s="77">
        <v>0.18410000000000001</v>
      </c>
      <c r="F3" s="77">
        <v>0.26390000000000002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4.2300000000000004E-2</v>
      </c>
      <c r="D4" s="78">
        <v>4.2300000000000004E-2</v>
      </c>
      <c r="E4" s="78">
        <v>3.8300000000000001E-2</v>
      </c>
      <c r="F4" s="78">
        <v>0.2089</v>
      </c>
      <c r="G4" s="78">
        <v>0.2145</v>
      </c>
    </row>
    <row r="5" spans="1:15" ht="15.75" customHeight="1" x14ac:dyDescent="0.25">
      <c r="A5" s="5"/>
      <c r="B5" s="11" t="s">
        <v>119</v>
      </c>
      <c r="C5" s="78">
        <v>2.1899999999999999E-2</v>
      </c>
      <c r="D5" s="78">
        <v>2.1899999999999999E-2</v>
      </c>
      <c r="E5" s="78">
        <v>3.4300000000000004E-2</v>
      </c>
      <c r="F5" s="78">
        <v>9.0399999999999994E-2</v>
      </c>
      <c r="G5" s="78">
        <v>9.1499999999999998E-2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0.7904000000000001</v>
      </c>
      <c r="F8" s="77">
        <v>0.70489999999999997</v>
      </c>
      <c r="G8" s="77">
        <v>0.85129999999999995</v>
      </c>
    </row>
    <row r="9" spans="1:15" ht="15.75" customHeight="1" x14ac:dyDescent="0.25">
      <c r="B9" s="7" t="s">
        <v>121</v>
      </c>
      <c r="C9" s="77">
        <v>0.1547</v>
      </c>
      <c r="D9" s="77">
        <v>0.1547</v>
      </c>
      <c r="E9" s="77">
        <v>0.14710000000000001</v>
      </c>
      <c r="F9" s="77">
        <v>0.2</v>
      </c>
      <c r="G9" s="77">
        <v>0.10490000000000001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3.2400000000000005E-2</v>
      </c>
      <c r="F10" s="78">
        <v>7.17E-2</v>
      </c>
      <c r="G10" s="78">
        <v>2.64E-2</v>
      </c>
    </row>
    <row r="11" spans="1:15" ht="15.75" customHeight="1" x14ac:dyDescent="0.25">
      <c r="B11" s="7" t="s">
        <v>123</v>
      </c>
      <c r="C11" s="78">
        <v>3.7474000000000001E-3</v>
      </c>
      <c r="D11" s="78">
        <v>3.7474000000000001E-3</v>
      </c>
      <c r="E11" s="78">
        <v>3.0099999999999998E-2</v>
      </c>
      <c r="F11" s="78">
        <v>2.35E-2</v>
      </c>
      <c r="G11" s="78">
        <v>1.7399999999999999E-2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0.24165</v>
      </c>
      <c r="M14" s="80">
        <v>0.24165</v>
      </c>
      <c r="N14" s="80">
        <v>0.24165</v>
      </c>
      <c r="O14" s="80">
        <v>0.24165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0.15521878706364065</v>
      </c>
      <c r="M15" s="77">
        <f t="shared" si="0"/>
        <v>0.15521878706364065</v>
      </c>
      <c r="N15" s="77">
        <f t="shared" si="0"/>
        <v>0.15521878706364065</v>
      </c>
      <c r="O15" s="77">
        <f t="shared" si="0"/>
        <v>0.15521878706364065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0.51849999999999996</v>
      </c>
      <c r="D2" s="78">
        <v>0.37670000000000003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3.8699999999999998E-2</v>
      </c>
      <c r="D3" s="78">
        <v>0.12179999999999999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0.32950000000000002</v>
      </c>
      <c r="D4" s="78">
        <v>0.4415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0.11330000000000007</v>
      </c>
      <c r="D5" s="77">
        <f t="shared" ref="D5:G5" si="0">1-SUM(D2:D4)</f>
        <v>5.9999999999999942E-2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0.25509999999999999</v>
      </c>
      <c r="D2" s="28">
        <v>0.25559999999999999</v>
      </c>
      <c r="E2" s="28">
        <v>0.25580000000000003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5.7600000000000005E-2</v>
      </c>
      <c r="D4" s="28">
        <v>5.7500000000000002E-2</v>
      </c>
      <c r="E4" s="28">
        <v>5.7500000000000002E-2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0.24165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26.9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9.6999999999999993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7.03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0.80408000000000002</v>
      </c>
      <c r="D19" s="86">
        <v>7.03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23.37</v>
      </c>
      <c r="E22" s="86" t="s">
        <v>201</v>
      </c>
    </row>
    <row r="23" spans="1:5" ht="15.75" customHeight="1" x14ac:dyDescent="0.25">
      <c r="A23" s="53" t="s">
        <v>34</v>
      </c>
      <c r="B23" s="85">
        <v>0.69799999999999995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19.3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5.0999999999999996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0.47600000000000003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100.66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396.43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0.34100000000000003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0.01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2020-09-23T14:18:13Z</dcterms:modified>
</cp:coreProperties>
</file>