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30E81A8-B29E-45C5-9A28-B9AEC95589D4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<sst xmlns="http://schemas.openxmlformats.org/spreadsheetml/2006/main" count="1112" uniqueCount="272">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</sst>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1952135</v>
      </c>
    </row>
    <row r="8" spans="1:3" ht="15" customHeight="1" x14ac:dyDescent="0.25">
      <c r="B8" s="7" t="s">
        <v>106</v>
      </c>
      <c r="C8" s="66">
        <v>0.71799999999999997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0.31669290542602502</v>
      </c>
    </row>
    <row r="11" spans="1:3" ht="15" customHeight="1" x14ac:dyDescent="0.25">
      <c r="B11" s="7" t="s">
        <v>108</v>
      </c>
      <c r="C11" s="66">
        <v>0.49299999999999999</v>
      </c>
    </row>
    <row r="12" spans="1:3" ht="15" customHeight="1" x14ac:dyDescent="0.25">
      <c r="B12" s="7" t="s">
        <v>109</v>
      </c>
      <c r="C12" s="66">
        <v>0.625</v>
      </c>
    </row>
    <row r="13" spans="1:3" ht="15" customHeight="1" x14ac:dyDescent="0.25">
      <c r="B13" s="7" t="s">
        <v>110</v>
      </c>
      <c r="C13" s="66">
        <v>0.60699999999999998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3.6499999999999998E-2</v>
      </c>
    </row>
    <row r="24" spans="1:3" ht="15" customHeight="1" x14ac:dyDescent="0.25">
      <c r="B24" s="20" t="s">
        <v>102</v>
      </c>
      <c r="C24" s="67">
        <v>0.49450000000000005</v>
      </c>
    </row>
    <row r="25" spans="1:3" ht="15" customHeight="1" x14ac:dyDescent="0.25">
      <c r="B25" s="20" t="s">
        <v>103</v>
      </c>
      <c r="C25" s="67">
        <v>0.37510000000000004</v>
      </c>
    </row>
    <row r="26" spans="1:3" ht="15" customHeight="1" x14ac:dyDescent="0.25">
      <c r="B26" s="20" t="s">
        <v>104</v>
      </c>
      <c r="C26" s="67">
        <v>9.3900000000000011E-2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22.1</v>
      </c>
    </row>
    <row r="38" spans="1:5" ht="15" customHeight="1" x14ac:dyDescent="0.25">
      <c r="B38" s="16" t="s">
        <v>91</v>
      </c>
      <c r="C38" s="68">
        <v>42.5</v>
      </c>
      <c r="D38" s="17"/>
      <c r="E38" s="18"/>
    </row>
    <row r="39" spans="1:5" ht="15" customHeight="1" x14ac:dyDescent="0.25">
      <c r="B39" s="16" t="s">
        <v>90</v>
      </c>
      <c r="C39" s="68">
        <v>61.2</v>
      </c>
      <c r="D39" s="17"/>
      <c r="E39" s="17"/>
    </row>
    <row r="40" spans="1:5" ht="15" customHeight="1" x14ac:dyDescent="0.25">
      <c r="B40" s="16" t="s">
        <v>171</v>
      </c>
      <c r="C40" s="68">
        <v>7.12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1.8269999999999998E-2</v>
      </c>
      <c r="D45" s="17"/>
    </row>
    <row r="46" spans="1:5" ht="15.75" customHeight="1" x14ac:dyDescent="0.25">
      <c r="B46" s="16" t="s">
        <v>11</v>
      </c>
      <c r="C46" s="67">
        <v>9.554E-2</v>
      </c>
      <c r="D46" s="17"/>
    </row>
    <row r="47" spans="1:5" ht="15.75" customHeight="1" x14ac:dyDescent="0.25">
      <c r="B47" s="16" t="s">
        <v>12</v>
      </c>
      <c r="C47" s="67">
        <v>0.21763000000000002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0.66856000000000004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3.2065194592574997</v>
      </c>
      <c r="D51" s="17"/>
    </row>
    <row r="52" spans="1:4" ht="15" customHeight="1" x14ac:dyDescent="0.25">
      <c r="B52" s="16" t="s">
        <v>125</v>
      </c>
      <c r="C52" s="65">
        <v>2.8785932612999998</v>
      </c>
    </row>
    <row r="53" spans="1:4" ht="15.75" customHeight="1" x14ac:dyDescent="0.25">
      <c r="B53" s="16" t="s">
        <v>126</v>
      </c>
      <c r="C53" s="65">
        <v>2.8785932612999998</v>
      </c>
    </row>
    <row r="54" spans="1:4" ht="15.75" customHeight="1" x14ac:dyDescent="0.25">
      <c r="B54" s="16" t="s">
        <v>127</v>
      </c>
      <c r="C54" s="65">
        <v>1.9519293523999999</v>
      </c>
    </row>
    <row r="55" spans="1:4" ht="15.75" customHeight="1" x14ac:dyDescent="0.25">
      <c r="B55" s="16" t="s">
        <v>128</v>
      </c>
      <c r="C55" s="65">
        <v>1.9519293523999999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0.53202225934114922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 x14ac:dyDescent="0.25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0.20982000000000003</v>
      </c>
      <c r="E3" s="26">
        <f>frac_mam_12_23months * 2.6</f>
        <v>0.18824000000000002</v>
      </c>
      <c r="F3" s="26">
        <f>frac_mam_24_59months * 2.6</f>
        <v>6.6040000000000001E-2</v>
      </c>
    </row>
    <row r="4" spans="1:6" ht="15.75" customHeight="1" x14ac:dyDescent="0.25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5.2780000000000001E-2</v>
      </c>
      <c r="E4" s="26">
        <f>frac_sam_12_23months * 2.6</f>
        <v>2.0176780000000002E-2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445011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525484.79201944126</v>
      </c>
      <c r="I2" s="22">
        <f>G2-H2</f>
        <v>2264515.2079805587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450775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532291.1279104643</v>
      </c>
      <c r="I3" s="22">
        <f t="shared" ref="I3:I15" si="3">G3-H3</f>
        <v>2349708.8720895359</v>
      </c>
    </row>
    <row r="4" spans="1:9" ht="15.75" customHeight="1" x14ac:dyDescent="0.25">
      <c r="A4" s="92">
        <f t="shared" si="2"/>
        <v>2021</v>
      </c>
      <c r="B4" s="74">
        <v>456288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>
        <f t="shared" si="1"/>
        <v>538801.07408798172</v>
      </c>
      <c r="I4" s="22">
        <f t="shared" si="3"/>
        <v>2442198.9259120184</v>
      </c>
    </row>
    <row r="5" spans="1:9" ht="15.75" customHeight="1" x14ac:dyDescent="0.25">
      <c r="A5" s="92">
        <f t="shared" si="2"/>
        <v>2022</v>
      </c>
      <c r="B5" s="74">
        <v>462244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545834.13039730396</v>
      </c>
      <c r="I5" s="22">
        <f t="shared" si="3"/>
        <v>2539165.869602696</v>
      </c>
    </row>
    <row r="6" spans="1:9" ht="15.75" customHeight="1" x14ac:dyDescent="0.25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 x14ac:dyDescent="0.25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 x14ac:dyDescent="0.25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 x14ac:dyDescent="0.25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 x14ac:dyDescent="0.25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 x14ac:dyDescent="0.25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 x14ac:dyDescent="0.25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 x14ac:dyDescent="0.25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4.6703056E-2</v>
      </c>
    </row>
    <row r="4" spans="1:8" ht="15.75" customHeight="1" x14ac:dyDescent="0.25">
      <c r="B4" s="24" t="s">
        <v>7</v>
      </c>
      <c r="C4" s="76">
        <v>0.15545655078098974</v>
      </c>
    </row>
    <row r="5" spans="1:8" ht="15.75" customHeight="1" x14ac:dyDescent="0.25">
      <c r="B5" s="24" t="s">
        <v>8</v>
      </c>
      <c r="C5" s="76">
        <v>0.12594129541135998</v>
      </c>
    </row>
    <row r="6" spans="1:8" ht="15.75" customHeight="1" x14ac:dyDescent="0.25">
      <c r="B6" s="24" t="s">
        <v>10</v>
      </c>
      <c r="C6" s="76">
        <v>0.13820714128269965</v>
      </c>
    </row>
    <row r="7" spans="1:8" ht="15.75" customHeight="1" x14ac:dyDescent="0.25">
      <c r="B7" s="24" t="s">
        <v>13</v>
      </c>
      <c r="C7" s="76">
        <v>0.12732644921259728</v>
      </c>
    </row>
    <row r="8" spans="1:8" ht="15.75" customHeight="1" x14ac:dyDescent="0.25">
      <c r="B8" s="24" t="s">
        <v>14</v>
      </c>
      <c r="C8" s="76">
        <v>9.3186718860535107E-3</v>
      </c>
    </row>
    <row r="9" spans="1:8" ht="15.75" customHeight="1" x14ac:dyDescent="0.25">
      <c r="B9" s="24" t="s">
        <v>27</v>
      </c>
      <c r="C9" s="76">
        <v>0.12896196605511975</v>
      </c>
    </row>
    <row r="10" spans="1:8" ht="15.75" customHeight="1" x14ac:dyDescent="0.25">
      <c r="B10" s="24" t="s">
        <v>15</v>
      </c>
      <c r="C10" s="76">
        <v>0.26808486937118003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 x14ac:dyDescent="0.25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 x14ac:dyDescent="0.25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 x14ac:dyDescent="0.25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 x14ac:dyDescent="0.25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 x14ac:dyDescent="0.25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 x14ac:dyDescent="0.25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 x14ac:dyDescent="0.25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 x14ac:dyDescent="0.25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8.6099999999999996E-2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0.16739999999999999</v>
      </c>
    </row>
    <row r="30" spans="1:8" ht="15.75" customHeight="1" x14ac:dyDescent="0.25">
      <c r="B30" s="24" t="s">
        <v>42</v>
      </c>
      <c r="C30" s="76">
        <v>0.1041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8.43E-2</v>
      </c>
    </row>
    <row r="34" spans="2:3" ht="15.75" customHeight="1" x14ac:dyDescent="0.25">
      <c r="B34" s="24" t="s">
        <v>46</v>
      </c>
      <c r="C34" s="76">
        <v>0.2671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0.41090000000000004</v>
      </c>
      <c r="D2" s="77">
        <v>0.41090000000000004</v>
      </c>
      <c r="E2" s="77">
        <v>0.26379999999999998</v>
      </c>
      <c r="F2" s="77">
        <v>0.12789999999999999</v>
      </c>
      <c r="G2" s="77">
        <v>0.11630000000000001</v>
      </c>
    </row>
    <row r="3" spans="1:15" ht="15.75" customHeight="1" x14ac:dyDescent="0.25">
      <c r="A3" s="5"/>
      <c r="B3" s="11" t="s">
        <v>118</v>
      </c>
      <c r="C3" s="77">
        <v>0.33659999999999995</v>
      </c>
      <c r="D3" s="77">
        <v>0.33659999999999995</v>
      </c>
      <c r="E3" s="77">
        <v>0.33090000000000003</v>
      </c>
      <c r="F3" s="77">
        <v>0.28260000000000002</v>
      </c>
      <c r="G3" s="77">
        <v>0.25280000000000002</v>
      </c>
    </row>
    <row r="4" spans="1:15" ht="15.75" customHeight="1" x14ac:dyDescent="0.25">
      <c r="A4" s="5"/>
      <c r="B4" s="11" t="s">
        <v>116</v>
      </c>
      <c r="C4" s="78">
        <v>0.1875</v>
      </c>
      <c r="D4" s="78">
        <v>0.1875</v>
      </c>
      <c r="E4" s="78">
        <v>0.27529999999999999</v>
      </c>
      <c r="F4" s="78">
        <v>0.35460000000000003</v>
      </c>
      <c r="G4" s="78">
        <v>0.3226</v>
      </c>
    </row>
    <row r="5" spans="1:15" ht="15.75" customHeight="1" x14ac:dyDescent="0.25">
      <c r="A5" s="5"/>
      <c r="B5" s="11" t="s">
        <v>119</v>
      </c>
      <c r="C5" s="78">
        <v>6.5000000000000002E-2</v>
      </c>
      <c r="D5" s="78">
        <v>6.5000000000000002E-2</v>
      </c>
      <c r="E5" s="78">
        <v>0.13009999999999999</v>
      </c>
      <c r="F5" s="78">
        <v>0.2349</v>
      </c>
      <c r="G5" s="78">
        <v>0.30829999999999996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0.65239999999999998</v>
      </c>
      <c r="F8" s="77">
        <v>0.6762999999999999</v>
      </c>
      <c r="G8" s="77">
        <v>0.79900000000000004</v>
      </c>
    </row>
    <row r="9" spans="1:15" ht="15.75" customHeight="1" x14ac:dyDescent="0.25">
      <c r="B9" s="7" t="s">
        <v>121</v>
      </c>
      <c r="C9" s="77">
        <v>0.1182</v>
      </c>
      <c r="D9" s="77">
        <v>0.1182</v>
      </c>
      <c r="E9" s="77">
        <v>0.24660000000000001</v>
      </c>
      <c r="F9" s="77">
        <v>0.24350000000000002</v>
      </c>
      <c r="G9" s="77">
        <v>0.16850000000000001</v>
      </c>
    </row>
    <row r="10" spans="1:15" ht="15.75" customHeight="1" x14ac:dyDescent="0.25">
      <c r="B10" s="7" t="s">
        <v>122</v>
      </c>
      <c r="C10" s="78">
        <v>3.1600000000000003E-2</v>
      </c>
      <c r="D10" s="78">
        <v>3.1600000000000003E-2</v>
      </c>
      <c r="E10" s="78">
        <v>8.0700000000000008E-2</v>
      </c>
      <c r="F10" s="78">
        <v>7.2400000000000006E-2</v>
      </c>
      <c r="G10" s="78">
        <v>2.5399999999999999E-2</v>
      </c>
    </row>
    <row r="11" spans="1:15" ht="15.75" customHeight="1" x14ac:dyDescent="0.25">
      <c r="B11" s="7" t="s">
        <v>123</v>
      </c>
      <c r="C11" s="78">
        <v>9.0942000000000002E-3</v>
      </c>
      <c r="D11" s="78">
        <v>9.0942000000000002E-3</v>
      </c>
      <c r="E11" s="78">
        <v>2.0299999999999999E-2</v>
      </c>
      <c r="F11" s="78">
        <v>7.7603000000000004E-3</v>
      </c>
      <c r="G11" s="78">
        <v>7.0434E-3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</v>
      </c>
      <c r="I14" s="80">
        <v>0.309</v>
      </c>
      <c r="J14" s="80">
        <v>0.309</v>
      </c>
      <c r="K14" s="80">
        <v>0.309</v>
      </c>
      <c r="L14" s="80">
        <v>0.2697</v>
      </c>
      <c r="M14" s="80">
        <v>0.2697</v>
      </c>
      <c r="N14" s="80">
        <v>0.2697</v>
      </c>
      <c r="O14" s="80">
        <v>0.2697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0.1643948781364151</v>
      </c>
      <c r="I15" s="77">
        <f t="shared" si="0"/>
        <v>0.1643948781364151</v>
      </c>
      <c r="J15" s="77">
        <f t="shared" si="0"/>
        <v>0.1643948781364151</v>
      </c>
      <c r="K15" s="77">
        <f t="shared" si="0"/>
        <v>0.1643948781364151</v>
      </c>
      <c r="L15" s="77">
        <f t="shared" si="0"/>
        <v>0.14348640334430793</v>
      </c>
      <c r="M15" s="77">
        <f t="shared" si="0"/>
        <v>0.14348640334430793</v>
      </c>
      <c r="N15" s="77">
        <f t="shared" si="0"/>
        <v>0.14348640334430793</v>
      </c>
      <c r="O15" s="77">
        <f t="shared" si="0"/>
        <v>0.14348640334430793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0.9456</v>
      </c>
      <c r="D2" s="78">
        <v>0.8085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7.6427999999999999E-3</v>
      </c>
      <c r="D3" s="78">
        <v>7.9199999999999993E-2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1.2E-2</v>
      </c>
      <c r="D4" s="78">
        <v>8.9800000000000005E-2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3.4757200000000044E-2</v>
      </c>
      <c r="D5" s="77">
        <f t="shared" ref="D5:G5" si="0">1-SUM(D2:D4)</f>
        <v>2.2500000000000075E-2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0.56220000000000003</v>
      </c>
      <c r="D2" s="28">
        <v>0.56430000000000002</v>
      </c>
      <c r="E2" s="28">
        <v>0.56420000000000003</v>
      </c>
      <c r="F2" s="28">
        <v>0.56420000000000003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5.0908000000000002E-2</v>
      </c>
      <c r="D4" s="28">
        <v>5.0675619999999998E-2</v>
      </c>
      <c r="E4" s="28">
        <v>5.0445159999999996E-2</v>
      </c>
      <c r="F4" s="28">
        <v>5.0445159999999996E-2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0.8085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30.29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1.3999999999999999E-2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0.20699999999999999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0.80799999999999994</v>
      </c>
      <c r="C18" s="85">
        <v>0.95</v>
      </c>
      <c r="D18" s="86">
        <v>0.82</v>
      </c>
      <c r="E18" s="86" t="s">
        <v>201</v>
      </c>
    </row>
    <row r="19" spans="1:5" ht="15.75" customHeight="1" x14ac:dyDescent="0.25">
      <c r="A19" s="53" t="s">
        <v>174</v>
      </c>
      <c r="B19" s="85">
        <v>0.193</v>
      </c>
      <c r="C19" s="85">
        <f>(1-food_insecure)*0.95</f>
        <v>0.26790000000000003</v>
      </c>
      <c r="D19" s="86">
        <v>0.82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25.49</v>
      </c>
      <c r="E22" s="86" t="s">
        <v>201</v>
      </c>
    </row>
    <row r="23" spans="1:5" ht="15.75" customHeight="1" x14ac:dyDescent="0.25">
      <c r="A23" s="53" t="s">
        <v>34</v>
      </c>
      <c r="B23" s="85">
        <v>0.46799999999999997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21.66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21.66</v>
      </c>
      <c r="E25" s="86" t="s">
        <v>201</v>
      </c>
    </row>
    <row r="26" spans="1:5" ht="15.75" customHeight="1" x14ac:dyDescent="0.25">
      <c r="A26" s="53" t="s">
        <v>137</v>
      </c>
      <c r="B26" s="85">
        <v>1.3999999999999999E-2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21.66</v>
      </c>
      <c r="E27" s="86" t="s">
        <v>201</v>
      </c>
    </row>
    <row r="28" spans="1:5" ht="15.75" customHeight="1" x14ac:dyDescent="0.25">
      <c r="A28" s="53" t="s">
        <v>84</v>
      </c>
      <c r="B28" s="85">
        <v>0.35600000000000004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0.193</v>
      </c>
      <c r="C29" s="85">
        <v>0.95</v>
      </c>
      <c r="D29" s="86">
        <v>60.93</v>
      </c>
      <c r="E29" s="86" t="s">
        <v>201</v>
      </c>
    </row>
    <row r="30" spans="1:5" ht="15.75" customHeight="1" x14ac:dyDescent="0.25">
      <c r="A30" s="53" t="s">
        <v>67</v>
      </c>
      <c r="B30" s="85">
        <v>6.9000000000000006E-2</v>
      </c>
      <c r="C30" s="85">
        <v>0.95</v>
      </c>
      <c r="D30" s="86">
        <v>198.58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198.58</v>
      </c>
      <c r="E31" s="86" t="s">
        <v>201</v>
      </c>
    </row>
    <row r="32" spans="1:5" ht="15.75" customHeight="1" x14ac:dyDescent="0.25">
      <c r="A32" s="53" t="s">
        <v>28</v>
      </c>
      <c r="B32" s="85">
        <v>0.79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5.7999999999999996E-2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0.73699999999999999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2020-09-04T23:53:23Z</dcterms:modified>
</cp:coreProperties>
</file>