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3E3607A-88D7-468E-8E97-1DFC2CE4B86B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<sst xmlns="http://schemas.openxmlformats.org/spreadsheetml/2006/main" count="1115" uniqueCount="272">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</sst>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1766004</v>
      </c>
    </row>
    <row r="8" spans="1:3" ht="15" customHeight="1" x14ac:dyDescent="0.25">
      <c r="B8" s="7" t="s">
        <v>106</v>
      </c>
      <c r="C8" s="66">
        <v>0.21600000000000003</v>
      </c>
    </row>
    <row r="9" spans="1:3" ht="15" customHeight="1" x14ac:dyDescent="0.25">
      <c r="B9" s="9" t="s">
        <v>107</v>
      </c>
      <c r="C9" s="67">
        <v>0.17800000000000002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0.75599999999999989</v>
      </c>
    </row>
    <row r="12" spans="1:3" ht="15" customHeight="1" x14ac:dyDescent="0.25">
      <c r="B12" s="7" t="s">
        <v>109</v>
      </c>
      <c r="C12" s="66">
        <v>0.68799999999999994</v>
      </c>
    </row>
    <row r="13" spans="1:3" ht="15" customHeight="1" x14ac:dyDescent="0.25">
      <c r="B13" s="7" t="s">
        <v>110</v>
      </c>
      <c r="C13" s="66">
        <v>0.436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0.11349999999999999</v>
      </c>
    </row>
    <row r="24" spans="1:3" ht="15" customHeight="1" x14ac:dyDescent="0.25">
      <c r="B24" s="20" t="s">
        <v>102</v>
      </c>
      <c r="C24" s="67">
        <v>0.59699999999999998</v>
      </c>
    </row>
    <row r="25" spans="1:3" ht="15" customHeight="1" x14ac:dyDescent="0.25">
      <c r="B25" s="20" t="s">
        <v>103</v>
      </c>
      <c r="C25" s="67">
        <v>0.25980000000000003</v>
      </c>
    </row>
    <row r="26" spans="1:3" ht="15" customHeight="1" x14ac:dyDescent="0.25">
      <c r="B26" s="20" t="s">
        <v>104</v>
      </c>
      <c r="C26" s="67">
        <v>2.9700000000000001E-2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0.53299999998509884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25.1</v>
      </c>
      <c r="D38" s="17"/>
      <c r="E38" s="18"/>
    </row>
    <row r="39" spans="1:5" ht="15" customHeight="1" x14ac:dyDescent="0.25">
      <c r="B39" s="16" t="s">
        <v>90</v>
      </c>
      <c r="C39" s="68">
        <v>29.2</v>
      </c>
      <c r="D39" s="17"/>
      <c r="E39" s="17"/>
    </row>
    <row r="40" spans="1:5" ht="15" customHeight="1" x14ac:dyDescent="0.25">
      <c r="B40" s="16" t="s">
        <v>171</v>
      </c>
      <c r="C40" s="68">
        <v>1.61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2.3540000000000002E-2</v>
      </c>
      <c r="D45" s="17"/>
    </row>
    <row r="46" spans="1:5" ht="15.75" customHeight="1" x14ac:dyDescent="0.25">
      <c r="B46" s="16" t="s">
        <v>11</v>
      </c>
      <c r="C46" s="67">
        <v>8.1950000000000009E-2</v>
      </c>
      <c r="D46" s="17"/>
    </row>
    <row r="47" spans="1:5" ht="15.75" customHeight="1" x14ac:dyDescent="0.25">
      <c r="B47" s="16" t="s">
        <v>12</v>
      </c>
      <c r="C47" s="67">
        <v>0.16384000000000001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0.73067000000000004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2.6496677342975001</v>
      </c>
      <c r="D51" s="17"/>
    </row>
    <row r="52" spans="1:4" ht="15" customHeight="1" x14ac:dyDescent="0.25">
      <c r="B52" s="16" t="s">
        <v>125</v>
      </c>
      <c r="C52" s="65">
        <v>2.5766778612099901</v>
      </c>
    </row>
    <row r="53" spans="1:4" ht="15.75" customHeight="1" x14ac:dyDescent="0.25">
      <c r="B53" s="16" t="s">
        <v>126</v>
      </c>
      <c r="C53" s="65">
        <v>2.5766778612099901</v>
      </c>
    </row>
    <row r="54" spans="1:4" ht="15.75" customHeight="1" x14ac:dyDescent="0.25">
      <c r="B54" s="16" t="s">
        <v>127</v>
      </c>
      <c r="C54" s="65">
        <v>1.76542330577</v>
      </c>
    </row>
    <row r="55" spans="1:4" ht="15.75" customHeight="1" x14ac:dyDescent="0.25">
      <c r="B55" s="16" t="s">
        <v>128</v>
      </c>
      <c r="C55" s="65">
        <v>1.76542330577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0.50938677917516184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0.20513999999999999</v>
      </c>
      <c r="E3" s="26">
        <f>frac_mam_12_23months * 2.6</f>
        <v>0.20826000000000003</v>
      </c>
      <c r="F3" s="26">
        <f>frac_mam_24_59months * 2.6</f>
        <v>0.18174000000000001</v>
      </c>
    </row>
    <row r="4" spans="1:6" ht="15.75" customHeight="1" x14ac:dyDescent="0.25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8.1120000000000012E-2</v>
      </c>
      <c r="E4" s="26">
        <f>frac_sam_12_23months * 2.6</f>
        <v>8.1900000000000001E-2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374125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435207.70734964468</v>
      </c>
      <c r="I2" s="22">
        <f>G2-H2</f>
        <v>4071792.2926503555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368895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429123.81477513444</v>
      </c>
      <c r="I3" s="22">
        <f t="shared" ref="I3:I15" si="3">G3-H3</f>
        <v>4130876.1852248656</v>
      </c>
    </row>
    <row r="4" spans="1:9" ht="15.75" customHeight="1" x14ac:dyDescent="0.25">
      <c r="A4" s="92">
        <f t="shared" si="2"/>
        <v>2022</v>
      </c>
      <c r="B4" s="74">
        <v>364223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>
        <f t="shared" si="1"/>
        <v>423689.02584432909</v>
      </c>
      <c r="I4" s="22">
        <f t="shared" si="3"/>
        <v>4188310.974155671</v>
      </c>
    </row>
    <row r="5" spans="1:9" ht="15.75" customHeight="1" x14ac:dyDescent="0.25">
      <c r="A5" s="92" t="str">
        <f t="shared" si="2"/>
        <v/>
      </c>
      <c r="B5" s="74">
        <v>350370.33600000007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407574.66262314655</v>
      </c>
      <c r="I5" s="22">
        <f t="shared" si="3"/>
        <v>4259425.3373768535</v>
      </c>
    </row>
    <row r="6" spans="1:9" ht="15.75" customHeight="1" x14ac:dyDescent="0.25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 x14ac:dyDescent="0.25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 x14ac:dyDescent="0.25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 x14ac:dyDescent="0.25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 x14ac:dyDescent="0.25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 x14ac:dyDescent="0.25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 x14ac:dyDescent="0.25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 x14ac:dyDescent="0.25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1.8512309750000001E-2</v>
      </c>
    </row>
    <row r="4" spans="1:8" ht="15.75" customHeight="1" x14ac:dyDescent="0.25">
      <c r="B4" s="24" t="s">
        <v>7</v>
      </c>
      <c r="C4" s="76">
        <v>0.12092363988733373</v>
      </c>
    </row>
    <row r="5" spans="1:8" ht="15.75" customHeight="1" x14ac:dyDescent="0.25">
      <c r="B5" s="24" t="s">
        <v>8</v>
      </c>
      <c r="C5" s="76">
        <v>0.24901359729052125</v>
      </c>
    </row>
    <row r="6" spans="1:8" ht="15.75" customHeight="1" x14ac:dyDescent="0.25">
      <c r="B6" s="24" t="s">
        <v>10</v>
      </c>
      <c r="C6" s="76">
        <v>0.10032630853225115</v>
      </c>
    </row>
    <row r="7" spans="1:8" ht="15.75" customHeight="1" x14ac:dyDescent="0.25">
      <c r="B7" s="24" t="s">
        <v>13</v>
      </c>
      <c r="C7" s="76">
        <v>0.1884673761777895</v>
      </c>
    </row>
    <row r="8" spans="1:8" ht="15.75" customHeight="1" x14ac:dyDescent="0.25">
      <c r="B8" s="24" t="s">
        <v>14</v>
      </c>
      <c r="C8" s="76">
        <v>1.0395492039711072E-2</v>
      </c>
    </row>
    <row r="9" spans="1:8" ht="15.75" customHeight="1" x14ac:dyDescent="0.25">
      <c r="B9" s="24" t="s">
        <v>27</v>
      </c>
      <c r="C9" s="76">
        <v>0.15696951583595126</v>
      </c>
    </row>
    <row r="10" spans="1:8" ht="15.75" customHeight="1" x14ac:dyDescent="0.25">
      <c r="B10" s="24" t="s">
        <v>15</v>
      </c>
      <c r="C10" s="76">
        <v>0.1553917604864421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 x14ac:dyDescent="0.25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 x14ac:dyDescent="0.25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 x14ac:dyDescent="0.25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 x14ac:dyDescent="0.25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 x14ac:dyDescent="0.25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 x14ac:dyDescent="0.25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 x14ac:dyDescent="0.25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 x14ac:dyDescent="0.25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0.2288</v>
      </c>
    </row>
    <row r="29" spans="1:8" ht="15.75" customHeight="1" x14ac:dyDescent="0.25">
      <c r="B29" s="24" t="s">
        <v>41</v>
      </c>
      <c r="C29" s="76">
        <v>0.13819999999999999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6.9199999999999998E-2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0.12269999999999999</v>
      </c>
    </row>
    <row r="34" spans="2:3" ht="15.75" customHeight="1" x14ac:dyDescent="0.25">
      <c r="B34" s="24" t="s">
        <v>46</v>
      </c>
      <c r="C34" s="76">
        <v>0.17800000000000016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0.66194369817857135</v>
      </c>
      <c r="D2" s="77">
        <v>0.65639999999999998</v>
      </c>
      <c r="E2" s="77">
        <v>0.57179999999999997</v>
      </c>
      <c r="F2" s="77">
        <v>0.315</v>
      </c>
      <c r="G2" s="77">
        <v>0.25019999999999998</v>
      </c>
    </row>
    <row r="3" spans="1:15" ht="15.75" customHeight="1" x14ac:dyDescent="0.25">
      <c r="A3" s="5"/>
      <c r="B3" s="11" t="s">
        <v>118</v>
      </c>
      <c r="C3" s="77">
        <v>0.1764</v>
      </c>
      <c r="D3" s="77">
        <v>0.17629999999999998</v>
      </c>
      <c r="E3" s="77">
        <v>0.26019999999999999</v>
      </c>
      <c r="F3" s="77">
        <v>0.36099999999999999</v>
      </c>
      <c r="G3" s="77">
        <v>0.36829999999999996</v>
      </c>
    </row>
    <row r="4" spans="1:15" ht="15.75" customHeight="1" x14ac:dyDescent="0.25">
      <c r="A4" s="5"/>
      <c r="B4" s="11" t="s">
        <v>116</v>
      </c>
      <c r="C4" s="78">
        <v>9.820000000000001E-2</v>
      </c>
      <c r="D4" s="78">
        <v>9.8299999999999998E-2</v>
      </c>
      <c r="E4" s="78">
        <v>0.13239999999999999</v>
      </c>
      <c r="F4" s="78">
        <v>0.22850000000000001</v>
      </c>
      <c r="G4" s="78">
        <v>0.2772</v>
      </c>
    </row>
    <row r="5" spans="1:15" ht="15.75" customHeight="1" x14ac:dyDescent="0.25">
      <c r="A5" s="5"/>
      <c r="B5" s="11" t="s">
        <v>119</v>
      </c>
      <c r="C5" s="78">
        <v>6.88E-2</v>
      </c>
      <c r="D5" s="78">
        <v>6.8900000000000003E-2</v>
      </c>
      <c r="E5" s="78">
        <v>3.56E-2</v>
      </c>
      <c r="F5" s="78">
        <v>9.5399999999999985E-2</v>
      </c>
      <c r="G5" s="78">
        <v>0.1043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0.68640000000000001</v>
      </c>
      <c r="F8" s="77">
        <v>0.63560000000000005</v>
      </c>
      <c r="G8" s="77">
        <v>0.62119999999999997</v>
      </c>
    </row>
    <row r="9" spans="1:15" ht="15.75" customHeight="1" x14ac:dyDescent="0.25">
      <c r="B9" s="7" t="s">
        <v>121</v>
      </c>
      <c r="C9" s="77">
        <v>0.16800000000000001</v>
      </c>
      <c r="D9" s="77">
        <v>0.16800000000000001</v>
      </c>
      <c r="E9" s="77">
        <v>0.2036</v>
      </c>
      <c r="F9" s="77">
        <v>0.25269999999999998</v>
      </c>
      <c r="G9" s="77">
        <v>0.29149999999999998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7.8899999999999998E-2</v>
      </c>
      <c r="F10" s="78">
        <v>8.0100000000000005E-2</v>
      </c>
      <c r="G10" s="78">
        <v>6.9900000000000004E-2</v>
      </c>
    </row>
    <row r="11" spans="1:15" ht="15.75" customHeight="1" x14ac:dyDescent="0.25">
      <c r="B11" s="7" t="s">
        <v>123</v>
      </c>
      <c r="C11" s="78">
        <v>5.5E-2</v>
      </c>
      <c r="D11" s="78">
        <v>5.5E-2</v>
      </c>
      <c r="E11" s="78">
        <v>3.1200000000000002E-2</v>
      </c>
      <c r="F11" s="78">
        <v>3.15E-2</v>
      </c>
      <c r="G11" s="78">
        <v>1.7500000000000002E-2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0.63029999999999997</v>
      </c>
      <c r="I14" s="80">
        <v>0.63029999999999997</v>
      </c>
      <c r="J14" s="80">
        <v>0.63029999999999997</v>
      </c>
      <c r="K14" s="80">
        <v>0.63029999999999997</v>
      </c>
      <c r="L14" s="80">
        <v>0.47643000000000002</v>
      </c>
      <c r="M14" s="80">
        <v>0.47643000000000002</v>
      </c>
      <c r="N14" s="80">
        <v>0.47643000000000002</v>
      </c>
      <c r="O14" s="80">
        <v>0.47643000000000002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0.3210664869141045</v>
      </c>
      <c r="I15" s="77">
        <f t="shared" si="0"/>
        <v>0.3210664869141045</v>
      </c>
      <c r="J15" s="77">
        <f t="shared" si="0"/>
        <v>0.3210664869141045</v>
      </c>
      <c r="K15" s="77">
        <f t="shared" si="0"/>
        <v>0.3210664869141045</v>
      </c>
      <c r="L15" s="77">
        <f t="shared" si="0"/>
        <v>0.24268714320242238</v>
      </c>
      <c r="M15" s="77">
        <f t="shared" si="0"/>
        <v>0.24268714320242238</v>
      </c>
      <c r="N15" s="77">
        <f t="shared" si="0"/>
        <v>0.24268714320242238</v>
      </c>
      <c r="O15" s="77">
        <f t="shared" si="0"/>
        <v>0.24268714320242238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0.78150000000000008</v>
      </c>
      <c r="D2" s="78">
        <v>0.59789999999999999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6.5099999999999991E-2</v>
      </c>
      <c r="D3" s="78">
        <v>0.1426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0.1142</v>
      </c>
      <c r="D4" s="78">
        <v>0.183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3.9200000000000013E-2</v>
      </c>
      <c r="D5" s="77">
        <f t="shared" ref="D5:G5" si="0">1-SUM(D2:D4)</f>
        <v>7.6500000000000012E-2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0.32679999999999998</v>
      </c>
      <c r="D2" s="28">
        <v>0.32900000000000001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9.8699999999999996E-2</v>
      </c>
      <c r="D4" s="28">
        <v>9.8600000000000007E-2</v>
      </c>
      <c r="E4" s="28">
        <v>9.8600000000000007E-2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0.63029999999999997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0.47643000000000002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0.59789999999999999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134.61000000000001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0.55200000000000005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0.49099999999999999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0.36799999999999999</v>
      </c>
      <c r="C19" s="85">
        <f>(1-food_insecure)*0.95</f>
        <v>0.74480000000000002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6.34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24.58</v>
      </c>
      <c r="E22" s="86" t="s">
        <v>201</v>
      </c>
    </row>
    <row r="23" spans="1:5" ht="15.75" customHeight="1" x14ac:dyDescent="0.25">
      <c r="A23" s="53" t="s">
        <v>34</v>
      </c>
      <c r="B23" s="85">
        <v>4.4999999999999998E-2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20.76</v>
      </c>
      <c r="E24" s="86" t="s">
        <v>201</v>
      </c>
    </row>
    <row r="25" spans="1:5" ht="15.75" customHeight="1" x14ac:dyDescent="0.25">
      <c r="A25" s="53" t="s">
        <v>87</v>
      </c>
      <c r="B25" s="85">
        <v>0.36</v>
      </c>
      <c r="C25" s="85">
        <v>0.95</v>
      </c>
      <c r="D25" s="86">
        <v>20.75</v>
      </c>
      <c r="E25" s="86" t="s">
        <v>201</v>
      </c>
    </row>
    <row r="26" spans="1:5" ht="15.75" customHeight="1" x14ac:dyDescent="0.25">
      <c r="A26" s="53" t="s">
        <v>137</v>
      </c>
      <c r="B26" s="85">
        <v>0.755</v>
      </c>
      <c r="C26" s="85">
        <v>0.95</v>
      </c>
      <c r="D26" s="86">
        <v>4.88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20.76</v>
      </c>
      <c r="E27" s="86" t="s">
        <v>201</v>
      </c>
    </row>
    <row r="28" spans="1:5" ht="15.75" customHeight="1" x14ac:dyDescent="0.25">
      <c r="A28" s="53" t="s">
        <v>84</v>
      </c>
      <c r="B28" s="85">
        <v>0.35200000000000004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0.36799999999999999</v>
      </c>
      <c r="C29" s="85">
        <v>0.95</v>
      </c>
      <c r="D29" s="86">
        <v>76.12</v>
      </c>
      <c r="E29" s="86" t="s">
        <v>201</v>
      </c>
    </row>
    <row r="30" spans="1:5" ht="15.75" customHeight="1" x14ac:dyDescent="0.25">
      <c r="A30" s="53" t="s">
        <v>67</v>
      </c>
      <c r="B30" s="85">
        <v>1.9E-2</v>
      </c>
      <c r="C30" s="85">
        <v>0.95</v>
      </c>
      <c r="D30" s="86">
        <v>361.93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383.65</v>
      </c>
      <c r="E31" s="86" t="s">
        <v>201</v>
      </c>
    </row>
    <row r="32" spans="1:5" ht="15.75" customHeight="1" x14ac:dyDescent="0.25">
      <c r="A32" s="53" t="s">
        <v>28</v>
      </c>
      <c r="B32" s="85">
        <v>0.56399999999999995</v>
      </c>
      <c r="C32" s="85">
        <v>0.95</v>
      </c>
      <c r="D32" s="86">
        <v>0.67</v>
      </c>
      <c r="E32" s="86" t="s">
        <v>201</v>
      </c>
    </row>
    <row r="33" spans="1:6" ht="15.75" customHeight="1" x14ac:dyDescent="0.25">
      <c r="A33" s="53" t="s">
        <v>83</v>
      </c>
      <c r="B33" s="85">
        <v>0.67900000000000005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5.4000000000000006E-2</v>
      </c>
      <c r="C38" s="85">
        <v>0.95</v>
      </c>
      <c r="D38" s="86">
        <v>1.98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2020-09-04T23:57:04Z</dcterms:modified>
</cp:coreProperties>
</file>