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9063E95-1DCC-494C-B5DD-06C5BED60EF9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<sst xmlns="http://schemas.openxmlformats.org/spreadsheetml/2006/main" count="1115" uniqueCount="272">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</sst>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1809240</v>
      </c>
    </row>
    <row r="8" spans="1:3" ht="15" customHeight="1" x14ac:dyDescent="0.25">
      <c r="B8" s="7" t="s">
        <v>106</v>
      </c>
      <c r="C8" s="66">
        <v>0.495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0.39810878753662104</v>
      </c>
    </row>
    <row r="11" spans="1:3" ht="15" customHeight="1" x14ac:dyDescent="0.25">
      <c r="B11" s="7" t="s">
        <v>108</v>
      </c>
      <c r="C11" s="66">
        <v>0.58700000000000008</v>
      </c>
    </row>
    <row r="12" spans="1:3" ht="15" customHeight="1" x14ac:dyDescent="0.25">
      <c r="B12" s="7" t="s">
        <v>109</v>
      </c>
      <c r="C12" s="66">
        <v>0.23300000000000001</v>
      </c>
    </row>
    <row r="13" spans="1:3" ht="15" customHeight="1" x14ac:dyDescent="0.25">
      <c r="B13" s="7" t="s">
        <v>110</v>
      </c>
      <c r="C13" s="66">
        <v>0.755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8.9200000000000002E-2</v>
      </c>
    </row>
    <row r="24" spans="1:3" ht="15" customHeight="1" x14ac:dyDescent="0.25">
      <c r="B24" s="20" t="s">
        <v>102</v>
      </c>
      <c r="C24" s="67">
        <v>0.50560000000000005</v>
      </c>
    </row>
    <row r="25" spans="1:3" ht="15" customHeight="1" x14ac:dyDescent="0.25">
      <c r="B25" s="20" t="s">
        <v>103</v>
      </c>
      <c r="C25" s="67">
        <v>0.33439999999999998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0.19600000000000001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0.67200000000000004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32.700000000000003</v>
      </c>
    </row>
    <row r="38" spans="1:5" ht="15" customHeight="1" x14ac:dyDescent="0.25">
      <c r="B38" s="16" t="s">
        <v>91</v>
      </c>
      <c r="C38" s="68">
        <v>63.5</v>
      </c>
      <c r="D38" s="17"/>
      <c r="E38" s="18"/>
    </row>
    <row r="39" spans="1:5" ht="15" customHeight="1" x14ac:dyDescent="0.25">
      <c r="B39" s="16" t="s">
        <v>90</v>
      </c>
      <c r="C39" s="68">
        <v>98.3</v>
      </c>
      <c r="D39" s="17"/>
      <c r="E39" s="17"/>
    </row>
    <row r="40" spans="1:5" ht="15" customHeight="1" x14ac:dyDescent="0.25">
      <c r="B40" s="16" t="s">
        <v>171</v>
      </c>
      <c r="C40" s="68">
        <v>4.05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1.6959999999999999E-2</v>
      </c>
      <c r="D45" s="17"/>
    </row>
    <row r="46" spans="1:5" ht="15.75" customHeight="1" x14ac:dyDescent="0.25">
      <c r="B46" s="16" t="s">
        <v>11</v>
      </c>
      <c r="C46" s="67">
        <v>8.8580000000000006E-2</v>
      </c>
      <c r="D46" s="17"/>
    </row>
    <row r="47" spans="1:5" ht="15.75" customHeight="1" x14ac:dyDescent="0.25">
      <c r="B47" s="16" t="s">
        <v>12</v>
      </c>
      <c r="C47" s="67">
        <v>0.24092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0.65354000000000001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2.3439735502725001</v>
      </c>
      <c r="D51" s="17"/>
    </row>
    <row r="52" spans="1:4" ht="15" customHeight="1" x14ac:dyDescent="0.25">
      <c r="B52" s="16" t="s">
        <v>125</v>
      </c>
      <c r="C52" s="65">
        <v>2.0678163270900001</v>
      </c>
    </row>
    <row r="53" spans="1:4" ht="15.75" customHeight="1" x14ac:dyDescent="0.25">
      <c r="B53" s="16" t="s">
        <v>126</v>
      </c>
      <c r="C53" s="65">
        <v>2.0678163270900001</v>
      </c>
    </row>
    <row r="54" spans="1:4" ht="15.75" customHeight="1" x14ac:dyDescent="0.25">
      <c r="B54" s="16" t="s">
        <v>127</v>
      </c>
      <c r="C54" s="65">
        <v>1.2912604613300001</v>
      </c>
    </row>
    <row r="55" spans="1:4" ht="15.75" customHeight="1" x14ac:dyDescent="0.25">
      <c r="B55" s="16" t="s">
        <v>128</v>
      </c>
      <c r="C55" s="65">
        <v>1.2912604613300001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0.46037947718315231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 x14ac:dyDescent="0.25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0.15314</v>
      </c>
      <c r="E3" s="26">
        <f>frac_mam_12_23months * 2.6</f>
        <v>0.13650000000000001</v>
      </c>
      <c r="F3" s="26">
        <f>frac_mam_24_59months * 2.6</f>
        <v>6.6299999999999998E-2</v>
      </c>
    </row>
    <row r="4" spans="1:6" ht="15.75" customHeight="1" x14ac:dyDescent="0.25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6.7860000000000004E-2</v>
      </c>
      <c r="E4" s="26">
        <f>frac_sam_12_23months * 2.6</f>
        <v>3.5360000000000003E-2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429330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508902.50450725964</v>
      </c>
      <c r="I2" s="22">
        <f>G2-H2</f>
        <v>2375097.4954927405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439371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520804.51472727081</v>
      </c>
      <c r="I3" s="22">
        <f t="shared" ref="I3:I15" si="3">G3-H3</f>
        <v>2446195.4852727293</v>
      </c>
    </row>
    <row r="4" spans="1:9" ht="15.75" customHeight="1" x14ac:dyDescent="0.25">
      <c r="A4" s="92">
        <f t="shared" si="2"/>
        <v>2022</v>
      </c>
      <c r="B4" s="74">
        <v>449450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>
        <f t="shared" si="1"/>
        <v>532751.567909971</v>
      </c>
      <c r="I4" s="22">
        <f t="shared" si="3"/>
        <v>2523248.4320900291</v>
      </c>
    </row>
    <row r="5" spans="1:9" ht="15.75" customHeight="1" x14ac:dyDescent="0.25">
      <c r="A5" s="92" t="str">
        <f t="shared" si="2"/>
        <v/>
      </c>
      <c r="B5" s="74">
        <v>451125.67680000002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534737.81653053022</v>
      </c>
      <c r="I5" s="22">
        <f t="shared" si="3"/>
        <v>2612262.1834694697</v>
      </c>
    </row>
    <row r="6" spans="1:9" ht="15.75" customHeight="1" x14ac:dyDescent="0.25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 x14ac:dyDescent="0.25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 x14ac:dyDescent="0.25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 x14ac:dyDescent="0.25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 x14ac:dyDescent="0.25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 x14ac:dyDescent="0.25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 x14ac:dyDescent="0.25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 x14ac:dyDescent="0.25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6.066144675E-2</v>
      </c>
    </row>
    <row r="4" spans="1:8" ht="15.75" customHeight="1" x14ac:dyDescent="0.25">
      <c r="B4" s="24" t="s">
        <v>7</v>
      </c>
      <c r="C4" s="76">
        <v>0.22112250848029746</v>
      </c>
    </row>
    <row r="5" spans="1:8" ht="15.75" customHeight="1" x14ac:dyDescent="0.25">
      <c r="B5" s="24" t="s">
        <v>8</v>
      </c>
      <c r="C5" s="76">
        <v>0.1075481155729142</v>
      </c>
    </row>
    <row r="6" spans="1:8" ht="15.75" customHeight="1" x14ac:dyDescent="0.25">
      <c r="B6" s="24" t="s">
        <v>10</v>
      </c>
      <c r="C6" s="76">
        <v>0.14549619197730887</v>
      </c>
    </row>
    <row r="7" spans="1:8" ht="15.75" customHeight="1" x14ac:dyDescent="0.25">
      <c r="B7" s="24" t="s">
        <v>13</v>
      </c>
      <c r="C7" s="76">
        <v>0.16545414890611299</v>
      </c>
    </row>
    <row r="8" spans="1:8" ht="15.75" customHeight="1" x14ac:dyDescent="0.25">
      <c r="B8" s="24" t="s">
        <v>14</v>
      </c>
      <c r="C8" s="76">
        <v>5.1427566667794269E-3</v>
      </c>
    </row>
    <row r="9" spans="1:8" ht="15.75" customHeight="1" x14ac:dyDescent="0.25">
      <c r="B9" s="24" t="s">
        <v>27</v>
      </c>
      <c r="C9" s="76">
        <v>7.2733707749014456E-2</v>
      </c>
    </row>
    <row r="10" spans="1:8" ht="15.75" customHeight="1" x14ac:dyDescent="0.25">
      <c r="B10" s="24" t="s">
        <v>15</v>
      </c>
      <c r="C10" s="76">
        <v>0.2218411238975726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 x14ac:dyDescent="0.25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 x14ac:dyDescent="0.25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 x14ac:dyDescent="0.25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 x14ac:dyDescent="0.25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 x14ac:dyDescent="0.25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 x14ac:dyDescent="0.25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 x14ac:dyDescent="0.25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 x14ac:dyDescent="0.25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0.2152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5.4000000000000006E-2</v>
      </c>
    </row>
    <row r="29" spans="1:8" ht="15.75" customHeight="1" x14ac:dyDescent="0.25">
      <c r="B29" s="24" t="s">
        <v>41</v>
      </c>
      <c r="C29" s="76">
        <v>0.1295</v>
      </c>
    </row>
    <row r="30" spans="1:8" ht="15.75" customHeight="1" x14ac:dyDescent="0.25">
      <c r="B30" s="24" t="s">
        <v>42</v>
      </c>
      <c r="C30" s="76">
        <v>0.14080000000000001</v>
      </c>
    </row>
    <row r="31" spans="1:8" ht="15.75" customHeight="1" x14ac:dyDescent="0.25">
      <c r="B31" s="24" t="s">
        <v>43</v>
      </c>
      <c r="C31" s="76">
        <v>8.7100000000000011E-2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8.3699999999999997E-2</v>
      </c>
    </row>
    <row r="34" spans="2:3" ht="15.75" customHeight="1" x14ac:dyDescent="0.25">
      <c r="B34" s="24" t="s">
        <v>46</v>
      </c>
      <c r="C34" s="76">
        <v>0.25480000000223518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0.46349627107940444</v>
      </c>
      <c r="D2" s="77">
        <v>0.55079999999999996</v>
      </c>
      <c r="E2" s="77">
        <v>0.49329999999999996</v>
      </c>
      <c r="F2" s="77">
        <v>0.32780000000000004</v>
      </c>
      <c r="G2" s="77">
        <v>0.26919999999999999</v>
      </c>
    </row>
    <row r="3" spans="1:15" ht="15.75" customHeight="1" x14ac:dyDescent="0.25">
      <c r="A3" s="5"/>
      <c r="B3" s="11" t="s">
        <v>118</v>
      </c>
      <c r="C3" s="77">
        <v>0.25519999999999998</v>
      </c>
      <c r="D3" s="77">
        <v>0.25519999999999998</v>
      </c>
      <c r="E3" s="77">
        <v>0.28760000000000002</v>
      </c>
      <c r="F3" s="77">
        <v>0.3231</v>
      </c>
      <c r="G3" s="77">
        <v>0.33700000000000002</v>
      </c>
    </row>
    <row r="4" spans="1:15" ht="15.75" customHeight="1" x14ac:dyDescent="0.25">
      <c r="A4" s="5"/>
      <c r="B4" s="11" t="s">
        <v>116</v>
      </c>
      <c r="C4" s="78">
        <v>0.1245</v>
      </c>
      <c r="D4" s="78">
        <v>0.1246</v>
      </c>
      <c r="E4" s="78">
        <v>0.14460000000000001</v>
      </c>
      <c r="F4" s="78">
        <v>0.24129999999999999</v>
      </c>
      <c r="G4" s="78">
        <v>0.24890000000000001</v>
      </c>
    </row>
    <row r="5" spans="1:15" ht="15.75" customHeight="1" x14ac:dyDescent="0.25">
      <c r="A5" s="5"/>
      <c r="B5" s="11" t="s">
        <v>119</v>
      </c>
      <c r="C5" s="78">
        <v>6.9400000000000003E-2</v>
      </c>
      <c r="D5" s="78">
        <v>6.9400000000000003E-2</v>
      </c>
      <c r="E5" s="78">
        <v>7.4499999999999997E-2</v>
      </c>
      <c r="F5" s="78">
        <v>0.10779999999999999</v>
      </c>
      <c r="G5" s="78">
        <v>0.14499999999999999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0.69220000000000004</v>
      </c>
      <c r="F8" s="77">
        <v>0.71150000000000002</v>
      </c>
      <c r="G8" s="77">
        <v>0.80290000000000006</v>
      </c>
    </row>
    <row r="9" spans="1:15" ht="15.75" customHeight="1" x14ac:dyDescent="0.25">
      <c r="B9" s="7" t="s">
        <v>121</v>
      </c>
      <c r="C9" s="77">
        <v>0.1381</v>
      </c>
      <c r="D9" s="77">
        <v>0.1381</v>
      </c>
      <c r="E9" s="77">
        <v>0.2228</v>
      </c>
      <c r="F9" s="77">
        <v>0.2225</v>
      </c>
      <c r="G9" s="77">
        <v>0.16789999999999999</v>
      </c>
    </row>
    <row r="10" spans="1:15" ht="15.75" customHeight="1" x14ac:dyDescent="0.25">
      <c r="B10" s="7" t="s">
        <v>122</v>
      </c>
      <c r="C10" s="78">
        <v>4.8799999999999996E-2</v>
      </c>
      <c r="D10" s="78">
        <v>4.8799999999999996E-2</v>
      </c>
      <c r="E10" s="78">
        <v>5.8899999999999994E-2</v>
      </c>
      <c r="F10" s="78">
        <v>5.2499999999999998E-2</v>
      </c>
      <c r="G10" s="78">
        <v>2.5499999999999998E-2</v>
      </c>
    </row>
    <row r="11" spans="1:15" ht="15.75" customHeight="1" x14ac:dyDescent="0.25">
      <c r="B11" s="7" t="s">
        <v>123</v>
      </c>
      <c r="C11" s="78">
        <v>1.3500000000000002E-2</v>
      </c>
      <c r="D11" s="78">
        <v>1.3500000000000002E-2</v>
      </c>
      <c r="E11" s="78">
        <v>2.6099999999999998E-2</v>
      </c>
      <c r="F11" s="78">
        <v>1.3600000000000001E-2</v>
      </c>
      <c r="G11" s="78">
        <v>3.7490000000000002E-3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0.56979999999999997</v>
      </c>
      <c r="I14" s="80">
        <v>0.56979999999999997</v>
      </c>
      <c r="J14" s="80">
        <v>0.56979999999999997</v>
      </c>
      <c r="K14" s="80">
        <v>0.56979999999999997</v>
      </c>
      <c r="L14" s="80">
        <v>0.47637000000000002</v>
      </c>
      <c r="M14" s="80">
        <v>0.47637000000000002</v>
      </c>
      <c r="N14" s="80">
        <v>0.47637000000000002</v>
      </c>
      <c r="O14" s="80">
        <v>0.47637000000000002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0.26232422609896017</v>
      </c>
      <c r="I15" s="77">
        <f t="shared" si="0"/>
        <v>0.26232422609896017</v>
      </c>
      <c r="J15" s="77">
        <f t="shared" si="0"/>
        <v>0.26232422609896017</v>
      </c>
      <c r="K15" s="77">
        <f t="shared" si="0"/>
        <v>0.26232422609896017</v>
      </c>
      <c r="L15" s="77">
        <f t="shared" si="0"/>
        <v>0.21931097154573828</v>
      </c>
      <c r="M15" s="77">
        <f t="shared" si="0"/>
        <v>0.21931097154573828</v>
      </c>
      <c r="N15" s="77">
        <f t="shared" si="0"/>
        <v>0.21931097154573828</v>
      </c>
      <c r="O15" s="77">
        <f t="shared" si="0"/>
        <v>0.21931097154573828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0.60389999999999999</v>
      </c>
      <c r="D2" s="78">
        <v>0.37229999999999996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0.2878</v>
      </c>
      <c r="D3" s="78">
        <v>0.36849999999999999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8.1300000000000011E-2</v>
      </c>
      <c r="D4" s="78">
        <v>0.24850000000000003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2.7000000000000024E-2</v>
      </c>
      <c r="D5" s="77">
        <f t="shared" ref="D5:G5" si="0">1-SUM(D2:D4)</f>
        <v>1.0700000000000043E-2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0.34310000000000002</v>
      </c>
      <c r="D2" s="28">
        <v>0.34639999999999999</v>
      </c>
      <c r="E2" s="28">
        <v>0.3458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4.6241930000000007E-2</v>
      </c>
      <c r="D4" s="28">
        <v>4.5824919999999998E-2</v>
      </c>
      <c r="E4" s="28">
        <v>4.5824919999999998E-2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0.56979999999999997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0.47637000000000002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0.37229999999999996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83.68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0.28000000000000003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14.32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14.32</v>
      </c>
      <c r="E15" s="86" t="s">
        <v>201</v>
      </c>
    </row>
    <row r="16" spans="1:5" ht="15.75" customHeight="1" x14ac:dyDescent="0.25">
      <c r="A16" s="53" t="s">
        <v>57</v>
      </c>
      <c r="B16" s="85">
        <v>0.33399999999999996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0.30599999999999999</v>
      </c>
      <c r="C18" s="85">
        <v>0.95</v>
      </c>
      <c r="D18" s="86">
        <v>2.04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f>(1-food_insecure)*0.95</f>
        <v>0.47974999999999995</v>
      </c>
      <c r="D19" s="86">
        <v>2.04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24.42</v>
      </c>
      <c r="E22" s="86" t="s">
        <v>201</v>
      </c>
    </row>
    <row r="23" spans="1:5" ht="15.75" customHeight="1" x14ac:dyDescent="0.25">
      <c r="A23" s="53" t="s">
        <v>34</v>
      </c>
      <c r="B23" s="85">
        <v>0.92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0.28499999999999998</v>
      </c>
      <c r="C25" s="85">
        <v>0.95</v>
      </c>
      <c r="D25" s="86">
        <v>20.68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4.71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0.222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68.7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184.37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195.43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8.4000000000000005E-2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</v>
      </c>
      <c r="C38" s="85">
        <v>0.95</v>
      </c>
      <c r="D38" s="86">
        <v>1.94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2020-09-05T00:03:04Z</dcterms:modified>
</cp:coreProperties>
</file>