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regions/IYCFonly/"/>
    </mc:Choice>
  </mc:AlternateContent>
  <bookViews>
    <workbookView xWindow="8920" yWindow="460" windowWidth="16680" windowHeight="14260" tabRatio="500" firstSheet="18" activeTab="2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<sst xmlns="http://schemas.openxmlformats.org/spreadsheetml/2006/main" count="321" uniqueCount="80">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</sst>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0" fillId="5" borderId="0" xfId="0" applyFont="1" applyFill="1" applyAlignment="1"/>
    <xf numFmtId="2" fontId="4" fillId="2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3" borderId="0" xfId="0" applyNumberFormat="1" applyFont="1" applyFill="1" applyAlignment="1">
      <alignment horizontal="right"/>
    </xf>
    <xf numFmtId="2" fontId="0" fillId="4" borderId="0" xfId="10" applyNumberFormat="1" applyFont="1" applyFill="1" applyAlignment="1"/>
    <xf numFmtId="165" fontId="0" fillId="5" borderId="0" xfId="9" applyNumberFormat="1" applyFont="1" applyFill="1"/>
    <xf numFmtId="165" fontId="4" fillId="5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/>
    <xf numFmtId="167" fontId="3" fillId="0" borderId="0" xfId="0" applyNumberFormat="1" applyFont="1" applyAlignment="1"/>
    <xf numFmtId="0" fontId="4" fillId="0" borderId="0" xfId="10" applyNumberFormat="1" applyFont="1" applyAlignment="1">
      <alignment horizontal="right"/>
    </xf>
    <xf numFmtId="0" fontId="4" fillId="0" borderId="0" xfId="0" applyFont="1" applyAlignment="1">
      <alignment horizontal="right"/>
    </xf>
    <xf numFmtId="2" fontId="0" fillId="0" borderId="0" xfId="0" applyNumberFormat="1" applyBorder="1"/>
    <xf numFmtId="168" fontId="0" fillId="0" borderId="0" xfId="0" applyNumberFormat="1" applyFont="1" applyAlignment="1">
      <alignment horizontal="right"/>
    </xf>
    <xf numFmtId="0" fontId="0" fillId="7" borderId="0" xfId="0" applyFont="1" applyFill="1" applyAlignment="1"/>
    <xf numFmtId="0" fontId="3" fillId="7" borderId="0" xfId="0" applyFont="1" applyFill="1" applyAlignment="1"/>
  </cellXfs>
  <cellStyles count="5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D7" sqref="D7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451264.8728662213</v>
      </c>
    </row>
    <row r="3" spans="1:2" ht="15.75" customHeight="1" x14ac:dyDescent="0.15">
      <c r="A3" s="5" t="s">
        <v>8</v>
      </c>
      <c r="B3" s="27">
        <v>99807.335901011524</v>
      </c>
    </row>
    <row r="4" spans="1:2" ht="15.75" customHeight="1" x14ac:dyDescent="0.15">
      <c r="A4" s="5" t="s">
        <v>9</v>
      </c>
      <c r="B4" s="28">
        <v>117352.11550148894</v>
      </c>
    </row>
    <row r="5" spans="1:2" ht="15.75" customHeight="1" x14ac:dyDescent="0.15">
      <c r="A5" s="5" t="s">
        <v>71</v>
      </c>
      <c r="B5" s="30">
        <v>1</v>
      </c>
    </row>
    <row r="6" spans="1:2" ht="15.75" customHeight="1" x14ac:dyDescent="0.15">
      <c r="A6" s="5" t="s">
        <v>70</v>
      </c>
      <c r="B6" s="29">
        <v>0.18</v>
      </c>
    </row>
    <row r="7" spans="1:2" ht="15.75" customHeight="1" x14ac:dyDescent="0.15">
      <c r="A7" s="5" t="s">
        <v>72</v>
      </c>
      <c r="B7" s="3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35" sqref="C3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101735.97099999999</v>
      </c>
    </row>
    <row r="3" spans="1:2" ht="15.75" customHeight="1" x14ac:dyDescent="0.15">
      <c r="A3" s="4">
        <v>2018</v>
      </c>
      <c r="B3" s="17">
        <v>103664.61499999999</v>
      </c>
    </row>
    <row r="4" spans="1:2" ht="15.75" customHeight="1" x14ac:dyDescent="0.15">
      <c r="A4" s="4">
        <v>2019</v>
      </c>
      <c r="B4" s="17">
        <v>106075.42</v>
      </c>
    </row>
    <row r="5" spans="1:2" ht="15.75" customHeight="1" x14ac:dyDescent="0.15">
      <c r="A5" s="4">
        <v>2020</v>
      </c>
      <c r="B5" s="17">
        <v>108004.064</v>
      </c>
    </row>
    <row r="6" spans="1:2" ht="15.75" customHeight="1" x14ac:dyDescent="0.15">
      <c r="A6" s="4">
        <v>2021</v>
      </c>
      <c r="B6" s="17">
        <v>109932.708</v>
      </c>
    </row>
    <row r="7" spans="1:2" ht="15.75" customHeight="1" x14ac:dyDescent="0.15">
      <c r="A7" s="4">
        <v>2022</v>
      </c>
      <c r="B7" s="17">
        <v>112343.51299999999</v>
      </c>
    </row>
    <row r="8" spans="1:2" ht="15.75" customHeight="1" x14ac:dyDescent="0.15">
      <c r="A8" s="4">
        <v>2023</v>
      </c>
      <c r="B8" s="17">
        <v>114754.318</v>
      </c>
    </row>
    <row r="9" spans="1:2" ht="15.75" customHeight="1" x14ac:dyDescent="0.15">
      <c r="A9" s="4">
        <v>2024</v>
      </c>
      <c r="B9" s="17">
        <v>116682.962</v>
      </c>
    </row>
    <row r="10" spans="1:2" ht="15.75" customHeight="1" x14ac:dyDescent="0.15">
      <c r="A10" s="4">
        <v>2025</v>
      </c>
      <c r="B10" s="17">
        <v>119575.928</v>
      </c>
    </row>
    <row r="11" spans="1:2" ht="15.75" customHeight="1" x14ac:dyDescent="0.15">
      <c r="A11" s="4">
        <v>2026</v>
      </c>
      <c r="B11" s="17">
        <v>121986.73299999999</v>
      </c>
    </row>
    <row r="12" spans="1:2" ht="15.75" customHeight="1" x14ac:dyDescent="0.15">
      <c r="A12" s="4">
        <v>2027</v>
      </c>
      <c r="B12" s="17">
        <v>124397.538</v>
      </c>
    </row>
    <row r="13" spans="1:2" ht="15.75" customHeight="1" x14ac:dyDescent="0.15">
      <c r="A13" s="4">
        <v>2028</v>
      </c>
      <c r="B13" s="17">
        <v>126808.34299999999</v>
      </c>
    </row>
    <row r="14" spans="1:2" ht="15.75" customHeight="1" x14ac:dyDescent="0.15">
      <c r="A14" s="4">
        <v>2029</v>
      </c>
      <c r="B14" s="17">
        <v>129701.30899999999</v>
      </c>
    </row>
    <row r="15" spans="1:2" ht="15.75" customHeight="1" x14ac:dyDescent="0.15">
      <c r="A15" s="4">
        <v>2030</v>
      </c>
      <c r="B15" s="17">
        <v>132112.114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1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 x14ac:dyDescent="0.15">
      <c r="A4" t="s">
        <v>75</v>
      </c>
      <c r="B4" s="5">
        <v>0</v>
      </c>
      <c r="C4" s="5">
        <v>0.95</v>
      </c>
      <c r="D4" s="21">
        <v>25</v>
      </c>
    </row>
    <row r="5" spans="1:7" ht="15.75" customHeight="1" x14ac:dyDescent="0.15">
      <c r="A5" t="s">
        <v>77</v>
      </c>
      <c r="B5" s="20">
        <v>0.68300000000000005</v>
      </c>
      <c r="C5" s="20">
        <v>0.95</v>
      </c>
      <c r="D5" s="20">
        <v>3.42</v>
      </c>
      <c r="E5" s="5"/>
      <c r="F5" s="14"/>
      <c r="G5" s="5"/>
    </row>
    <row r="6" spans="1:7" ht="15.75" customHeight="1" x14ac:dyDescent="0.15">
      <c r="A6" s="5" t="s">
        <v>78</v>
      </c>
      <c r="B6" s="20">
        <v>0</v>
      </c>
      <c r="C6" s="22">
        <v>0.95</v>
      </c>
      <c r="D6" s="20">
        <v>0.26</v>
      </c>
      <c r="E6" s="5"/>
      <c r="F6" s="5"/>
      <c r="G6" s="5"/>
    </row>
    <row r="7" spans="1:7" ht="15.75" customHeight="1" x14ac:dyDescent="0.15">
      <c r="A7" s="5" t="s">
        <v>79</v>
      </c>
      <c r="B7" s="39">
        <v>0</v>
      </c>
      <c r="C7" s="38">
        <v>0.95</v>
      </c>
      <c r="D7" s="39">
        <v>10.49</v>
      </c>
      <c r="E7" s="5"/>
      <c r="F7" s="5"/>
      <c r="G7" s="5"/>
    </row>
    <row r="8" spans="1:7" ht="15.75" customHeight="1" x14ac:dyDescent="0.15">
      <c r="B8" s="5"/>
      <c r="D8" s="5"/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C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B11" sqref="B11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74</v>
      </c>
      <c r="B3" s="4">
        <v>0</v>
      </c>
      <c r="C3" s="4">
        <v>0</v>
      </c>
      <c r="D3" s="4">
        <f>demographics!$B$6</f>
        <v>0.18</v>
      </c>
      <c r="E3" s="4">
        <f>demographics!$B$6</f>
        <v>0.18</v>
      </c>
      <c r="F3" s="4">
        <v>0</v>
      </c>
      <c r="G3" s="4">
        <v>0</v>
      </c>
    </row>
    <row r="4" spans="1:10" ht="15.75" customHeight="1" x14ac:dyDescent="0.15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0.18</v>
      </c>
    </row>
    <row r="5" spans="1:10" ht="15.75" customHeight="1" x14ac:dyDescent="0.15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 x14ac:dyDescent="0.15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C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population'!$G$4</f>
        <v>0.18</v>
      </c>
      <c r="D3" s="15">
        <f>demographics!$B$5 * 'Interventions target population'!$G$4</f>
        <v>0.18</v>
      </c>
      <c r="E3" s="15">
        <v>0</v>
      </c>
      <c r="F3" s="15">
        <v>0</v>
      </c>
    </row>
    <row r="4" spans="1:6" ht="15.75" customHeight="1" x14ac:dyDescent="0.15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32">
        <v>24</v>
      </c>
      <c r="B2" s="32">
        <v>52</v>
      </c>
      <c r="C2" s="32">
        <v>88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A31" sqref="A31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>
        <f>(1-_xlfn.NORM.DIST(_xlfn.NORM.INV(SUM(C4:C5)/100, 0, 1) + 1, 0, 1, TRUE)) * 100</f>
        <v>50.342911744682148</v>
      </c>
      <c r="D2">
        <f t="shared" ref="D2:G2" si="0">(1-_xlfn.NORM.DIST(_xlfn.NORM.INV(SUM(D4:D5)/100, 0, 1) + 1, 0, 1, TRUE)) * 100</f>
        <v>50.342911744682148</v>
      </c>
      <c r="E2">
        <f t="shared" si="0"/>
        <v>39.827204360807578</v>
      </c>
      <c r="F2">
        <f t="shared" si="0"/>
        <v>19.236498717139348</v>
      </c>
      <c r="G2">
        <f t="shared" si="0"/>
        <v>18.183003585384018</v>
      </c>
    </row>
    <row r="3" spans="1:7" ht="15.75" customHeight="1" x14ac:dyDescent="0.15">
      <c r="B3" s="5" t="s">
        <v>29</v>
      </c>
      <c r="C3">
        <f xml:space="preserve"> _xlfn.NORM.DIST(_xlfn.NORM.INV(SUM(C4:C5)/100,0,1)+1, 0, 1, TRUE)*100 - _xlfn.SUM(C4:C5)</f>
        <v>33.998658022759713</v>
      </c>
      <c r="D3">
        <f t="shared" ref="D3:G3" si="1" xml:space="preserve"> _xlfn.NORM.DIST(_xlfn.NORM.INV(SUM(D4:D5)/100,0,1)+1, 0, 1, TRUE)*100 - _xlfn.SUM(D4:D5)</f>
        <v>33.998658022759713</v>
      </c>
      <c r="E3">
        <f t="shared" si="1"/>
        <v>37.273813081052886</v>
      </c>
      <c r="F3">
        <f t="shared" si="1"/>
        <v>35.966262910767611</v>
      </c>
      <c r="G3">
        <f t="shared" si="1"/>
        <v>35.465688275081092</v>
      </c>
    </row>
    <row r="4" spans="1:7" ht="15.75" customHeight="1" x14ac:dyDescent="0.15">
      <c r="B4" s="5" t="s">
        <v>32</v>
      </c>
      <c r="C4" s="36">
        <v>8.3456097197376291</v>
      </c>
      <c r="D4" s="36">
        <v>8.3456097197376291</v>
      </c>
      <c r="E4" s="36">
        <v>13.757956917113898</v>
      </c>
      <c r="F4" s="36">
        <v>23.653648628503287</v>
      </c>
      <c r="G4" s="36">
        <v>25.00105172927848</v>
      </c>
    </row>
    <row r="5" spans="1:7" ht="15.75" customHeight="1" x14ac:dyDescent="0.15">
      <c r="B5" s="5" t="s">
        <v>33</v>
      </c>
      <c r="C5" s="36">
        <v>7.3128205128205117</v>
      </c>
      <c r="D5" s="36">
        <v>7.3128205128205117</v>
      </c>
      <c r="E5" s="36">
        <v>9.1410256410256405</v>
      </c>
      <c r="F5" s="36">
        <v>21.143589743589743</v>
      </c>
      <c r="G5" s="36">
        <v>21.35025641025641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24">
        <v>89.881568627451003</v>
      </c>
      <c r="D10" s="25">
        <v>60.619084967320269</v>
      </c>
      <c r="E10" s="24">
        <v>1.784313725490196</v>
      </c>
      <c r="F10" s="35">
        <v>0</v>
      </c>
      <c r="G10" s="7">
        <v>0</v>
      </c>
    </row>
    <row r="11" spans="1:7" ht="15.75" customHeight="1" x14ac:dyDescent="0.15">
      <c r="B11" s="5" t="s">
        <v>46</v>
      </c>
      <c r="C11" s="24">
        <v>10.107843137254905</v>
      </c>
      <c r="D11" s="25">
        <v>26.562352941176474</v>
      </c>
      <c r="E11" s="24">
        <v>4.5245098039215694</v>
      </c>
      <c r="F11" s="7">
        <v>0.13921568627450984</v>
      </c>
      <c r="G11" s="7">
        <v>0</v>
      </c>
    </row>
    <row r="12" spans="1:7" ht="15.75" customHeight="1" x14ac:dyDescent="0.15">
      <c r="B12" s="5" t="s">
        <v>47</v>
      </c>
      <c r="C12" s="34">
        <v>0</v>
      </c>
      <c r="D12" s="26">
        <v>12.812673879443592</v>
      </c>
      <c r="E12" s="24">
        <v>78.223415765069547</v>
      </c>
      <c r="F12" s="7">
        <v>60.28763523956723</v>
      </c>
      <c r="G12" s="7">
        <v>0</v>
      </c>
    </row>
    <row r="13" spans="1:7" ht="15.75" customHeight="1" x14ac:dyDescent="0.15">
      <c r="B13" s="5" t="s">
        <v>48</v>
      </c>
      <c r="C13" s="24">
        <v>1.0588235294093806E-2</v>
      </c>
      <c r="D13" s="26">
        <v>5.8882120596646104E-3</v>
      </c>
      <c r="E13" s="24">
        <v>15.467760705518689</v>
      </c>
      <c r="F13" s="7">
        <v>39.573149074158259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3">
        <v>2.1662790697674419E-2</v>
      </c>
      <c r="B2" s="33">
        <v>0.11314098837209303</v>
      </c>
      <c r="C2" s="33">
        <v>0.18778343023255817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C14" sqref="C14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7">
        <v>1.3195983050847457</v>
      </c>
      <c r="C2" s="37">
        <v>1.3195983050847457</v>
      </c>
      <c r="D2" s="37">
        <v>4.474306779661017</v>
      </c>
      <c r="E2" s="37">
        <v>4.309375423728814</v>
      </c>
      <c r="F2" s="37">
        <v>1.5051737288135592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2017-11-09T00:31:51Z</dcterms:modified>
</cp:coreProperties>
</file>