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12600C45-0F0E-457D-AECE-093934D00859}" xr6:coauthVersionLast="46" xr6:coauthVersionMax="46" xr10:uidLastSave="{00000000-0000-0000-0000-000000000000}"/>
  <bookViews>
    <workbookView xWindow="2250" yWindow="2250" windowWidth="29895" windowHeight="16770" tabRatio="961" xr2:uid="{00000000-000D-0000-FFFF-FFFF00000000}"/>
  </bookViews>
  <sheets>
    <sheet name="Donnees pop de l'annee de ref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r:id="rId23"/>
    <sheet name="Programs anemia" sheetId="70" state="hidden" r:id="rId24"/>
    <sheet name="Programs wasting" sheetId="71" state="hidden" r:id="rId25"/>
    <sheet name="Programs for children" sheetId="72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'Donnees pop de l''annee de ref'!$C$38</definedName>
    <definedName name="abortion">'Donnees pop de l''annee de ref'!$C$41</definedName>
    <definedName name="comm_deliv">'Treatment of SAM'!$D$3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'Treatment of SAM'!$D$2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6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1" i="21"/>
  <c r="F11" i="21"/>
  <c r="E11" i="21"/>
  <c r="D11" i="21"/>
  <c r="C11" i="21"/>
  <c r="C14" i="51" l="1"/>
  <c r="C13" i="51"/>
  <c r="C11" i="51"/>
  <c r="C10" i="51"/>
  <c r="C4" i="51"/>
  <c r="C2" i="51"/>
  <c r="D5" i="65"/>
  <c r="C35" i="4"/>
  <c r="D23" i="4"/>
  <c r="E23" i="4"/>
  <c r="F23" i="4"/>
  <c r="C23" i="4"/>
  <c r="C11" i="4"/>
  <c r="A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 s="1"/>
  <c r="A17" i="2"/>
  <c r="A28" i="2"/>
  <c r="A20" i="2"/>
  <c r="A35" i="2"/>
  <c r="A19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I22" i="2" s="1"/>
  <c r="G23" i="2"/>
  <c r="H23" i="2"/>
  <c r="I23" i="2" s="1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G30" i="2"/>
  <c r="H30" i="2"/>
  <c r="I30" i="2" s="1"/>
  <c r="G31" i="2"/>
  <c r="I31" i="2" s="1"/>
  <c r="H31" i="2"/>
  <c r="G32" i="2"/>
  <c r="H32" i="2"/>
  <c r="I32" i="2" s="1"/>
  <c r="G33" i="2"/>
  <c r="H33" i="2"/>
  <c r="I33" i="2" s="1"/>
  <c r="G34" i="2"/>
  <c r="I34" i="2" s="1"/>
  <c r="H34" i="2"/>
  <c r="G35" i="2"/>
  <c r="I35" i="2" s="1"/>
  <c r="H35" i="2"/>
  <c r="G36" i="2"/>
  <c r="H36" i="2"/>
  <c r="G37" i="2"/>
  <c r="H37" i="2"/>
  <c r="I37" i="2" s="1"/>
  <c r="G38" i="2"/>
  <c r="H38" i="2"/>
  <c r="I38" i="2" s="1"/>
  <c r="G39" i="2"/>
  <c r="I39" i="2" s="1"/>
  <c r="H39" i="2"/>
  <c r="G40" i="2"/>
  <c r="I40" i="2" s="1"/>
  <c r="H40" i="2"/>
  <c r="I24" i="2"/>
  <c r="I17" i="2"/>
  <c r="I28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C8" i="51" s="1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I3" i="2" s="1"/>
  <c r="H4" i="2"/>
  <c r="H5" i="2"/>
  <c r="H6" i="2"/>
  <c r="H7" i="2"/>
  <c r="H8" i="2"/>
  <c r="H9" i="2"/>
  <c r="I9" i="2" s="1"/>
  <c r="H10" i="2"/>
  <c r="H11" i="2"/>
  <c r="H12" i="2"/>
  <c r="H13" i="2"/>
  <c r="I13" i="2" s="1"/>
  <c r="H14" i="2"/>
  <c r="H15" i="2"/>
  <c r="C20" i="1"/>
  <c r="G3" i="2"/>
  <c r="G4" i="2"/>
  <c r="G5" i="2"/>
  <c r="G6" i="2"/>
  <c r="G7" i="2"/>
  <c r="G8" i="2"/>
  <c r="I8" i="2" s="1"/>
  <c r="G9" i="2"/>
  <c r="G10" i="2"/>
  <c r="I10" i="2" s="1"/>
  <c r="G11" i="2"/>
  <c r="G12" i="2"/>
  <c r="I12" i="2" s="1"/>
  <c r="G13" i="2"/>
  <c r="G14" i="2"/>
  <c r="I14" i="2"/>
  <c r="G15" i="2"/>
  <c r="G2" i="2"/>
  <c r="I2" i="2" s="1"/>
  <c r="I4" i="2" l="1"/>
  <c r="I29" i="2"/>
  <c r="A25" i="2"/>
  <c r="I5" i="2"/>
  <c r="I36" i="2"/>
  <c r="A33" i="2"/>
  <c r="I6" i="2"/>
  <c r="A3" i="2"/>
  <c r="I7" i="2"/>
  <c r="A30" i="2"/>
  <c r="I15" i="2"/>
  <c r="A26" i="2"/>
  <c r="C7" i="51"/>
  <c r="C6" i="51"/>
  <c r="I11" i="2"/>
  <c r="A24" i="2"/>
  <c r="A29" i="2"/>
  <c r="A22" i="2"/>
  <c r="A23" i="2"/>
  <c r="A32" i="2"/>
  <c r="A37" i="2"/>
  <c r="A38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B0B9F558-0EAD-4DB7-BA4B-1F96A927E13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39DB398F-5CA3-4E19-B506-183BA5AD05C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9738D32-4DDE-43B9-B80C-7A88D317F045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27673F2A-39B6-4921-8E70-45E922667434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<sst xmlns="http://schemas.openxmlformats.org/spreadsheetml/2006/main" count="1095" uniqueCount="272">
  <si>
    <t>year</t>
  </si>
  <si>
    <t>&lt;1 month</t>
  </si>
  <si>
    <t>1-5 months</t>
  </si>
  <si>
    <t>6-11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</si>
  <si>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</si>
  <si>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</si>
  <si>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</si>
  <si>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</si>
  <si>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</si>
  <si>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</si>
  <si>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</si>
  <si>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</si>
  <si>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</si>
  <si>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</si>
  <si>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</si>
  <si>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</si>
  <si>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</si>
  <si>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</si>
  <si>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</si>
  <si>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</si>
  <si>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</si>
  <si>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</si>
  <si>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</si>
  <si>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</si>
  <si>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</si>
  <si>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</si>
  <si>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</si>
  <si>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</si>
  <si>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</si>
  <si>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</si>
  <si>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</si>
  <si>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</si>
  <si>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</si>
  <si>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</si>
  <si>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</si>
  <si>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</si>
  <si>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</si>
  <si>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</si>
  <si>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</si>
  <si>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</si>
  <si>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</si>
  <si>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</si>
  <si>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</si>
  <si>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</si>
  <si>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</si>
  <si>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</si>
  <si>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</si>
  <si>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</si>
  <si>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</si>
  <si>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</si>
  <si>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</si>
  <si>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</si>
  <si>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</si>
  <si>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</si>
  <si>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</si>
  <si>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</si>
  <si>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</si>
  <si>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</si>
  <si>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</si>
  <si>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</si>
  <si>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</si>
  <si>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</si>
  <si>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</si>
  <si>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</si>
  <si>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</si>
  <si>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</si>
  <si>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</si>
  <si>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</si>
  <si>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</si>
  <si>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</si>
  <si>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</si>
  <si>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</si>
  <si>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</si>
  <si>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</si>
  <si>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</si>
  <si>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</si>
  <si>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</si>
  <si>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</si>
  <si>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</si>
  <si>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</si>
  <si>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</si>
  <si>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</si>
  <si>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</si>
  <si>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</si>
  <si>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</si>
  <si>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</si>
  <si>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</si>
  <si>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</si>
  <si>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</si>
  <si>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</si>
  <si>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</si>
  <si>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</si>
  <si>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</si>
  <si>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</si>
  <si>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</si>
  <si>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</si>
  <si>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</si>
  <si>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</si>
  <si>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</si>
  <si>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</si>
  <si>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</si>
  <si>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</si>
  <si>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</si>
  <si>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</si>
  <si>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</si>
  <si>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</si>
  <si>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</si>
  <si>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</si>
  <si>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</si>
  <si>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</si>
  <si>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</si>
  <si>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</si>
  <si>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</si>
  <si>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</si>
  <si>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</si>
  <si>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</si>
  <si>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</si>
  <si>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</si>
  <si>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</si>
  <si>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</si>
  <si>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</si>
  <si>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</si>
  <si>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</si>
  <si>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</si>
  <si>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</si>
  <si>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</si>
  <si>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</si>
  <si>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</si>
  <si>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</si>
  <si>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</si>
  <si>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</si>
  <si>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</si>
  <si>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</si>
  <si>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</si>
  <si>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</si>
  <si>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</si>
  <si>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</si>
  <si>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</si>
  <si>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</si>
  <si>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</si>
  <si>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</si>
  <si>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</si>
  <si>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</si>
  <si>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</si>
  <si>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</si>
  <si>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</si>
  <si>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</si>
  <si>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</si>
  <si>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</si>
  <si>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</si>
  <si>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</si>
  <si>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</si>
  <si>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</si>
  <si>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</si>
  <si>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</si>
  <si>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</si>
  <si>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</si>
  <si>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</si>
  <si>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</si>
  <si>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</si>
  <si>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</si>
  <si>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</si>
  <si>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</si>
  <si>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</si>
  <si>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</si>
  <si>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</si>
  <si>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</si>
  <si>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</si>
  <si>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</si>
  <si>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</si>
  <si>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</si>
  <si>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</si>
  <si>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</si>
  <si>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</si>
  <si>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</si>
  <si>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</si>
  <si>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</si>
  <si>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</si>
  <si>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</si>
  <si>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</si>
  <si>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</si>
  <si>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</si>
  <si>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</si>
  <si>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</si>
  <si>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</si>
  <si>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</si>
  <si>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</si>
  <si>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</si>
  <si>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</si>
  <si>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</si>
  <si>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</si>
  <si>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</si>
  <si>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</si>
  <si>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</si>
  <si>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</si>
  <si>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</si>
  <si>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</si>
  <si>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</si>
  <si>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</si>
  <si>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</si>
  <si>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</si>
  <si>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</si>
  <si>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</si>
  <si>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</si>
  <si>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</si>
  <si>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</si>
  <si>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</si>
  <si>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</si>
  <si>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</si>
  <si>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</si>
  <si>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</si>
  <si>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</si>
  <si>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</si>
  <si>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</si>
  <si>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</si>
  <si>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</si>
  <si>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</si>
  <si>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</si>
  <si>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</si>
  <si>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</si>
  <si>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</si>
  <si>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</si>
  <si>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</si>
  <si>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</si>
  <si>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</si>
  <si>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</si>
  <si>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</si>
  <si>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</si>
  <si>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</si>
  <si>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</si>
  <si>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</si>
  <si>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</si>
  <si>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</si>
  <si>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</si>
  <si>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</si>
  <si>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</si>
  <si>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</si>
  <si>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</si>
  <si>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</si>
  <si>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</si>
  <si>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</si>
  <si>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</si>
  <si>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</si>
  <si>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</si>
  <si>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</si>
  <si>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</si>
  <si>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</si>
  <si>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</si>
  <si>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</si>
  <si>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</si>
  <si>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</si>
  <si>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</si>
  <si>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</si>
  <si>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</si>
  <si>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</si>
  <si>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</si>
  <si>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</si>
  <si>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</si>
  <si>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</si>
  <si>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</si>
  <si>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</si>
  <si>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</si>
  <si>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</si>
  <si>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</si>
  <si>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</si>
  <si>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Données de l'année de référence</t>
  </si>
  <si>
    <t>Pourcentage de femmes enceintes âgées de 20 à 29 ans</t>
  </si>
  <si>
    <t>Average episodes per year: 12-23 mois</t>
  </si>
  <si>
    <t>Tétanos néonatal</t>
  </si>
  <si>
    <t>12-23 mois</t>
  </si>
  <si>
    <t>Supplémentation en vitamine A</t>
  </si>
  <si>
    <t>Enrichissement du maïs en AGI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</si>
</sst>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2" zoomScaleNormal="100" workbookViewId="0">
      <selection activeCell="C60" sqref="C60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265</v>
      </c>
      <c r="B1" s="41" t="s">
        <v>157</v>
      </c>
      <c r="C1" s="41" t="s">
        <v>158</v>
      </c>
    </row>
    <row r="2" spans="1:3" ht="15.95" customHeight="1" x14ac:dyDescent="0.2">
      <c r="A2" s="12" t="s">
        <v>184</v>
      </c>
      <c r="B2" s="41"/>
      <c r="C2" s="41"/>
    </row>
    <row r="3" spans="1:3" ht="15.95" customHeight="1" x14ac:dyDescent="0.2">
      <c r="A3" s="1"/>
      <c r="B3" s="7" t="s">
        <v>186</v>
      </c>
      <c r="C3" s="63">
        <v>2017</v>
      </c>
    </row>
    <row r="4" spans="1:3" ht="15.95" customHeight="1" x14ac:dyDescent="0.2">
      <c r="A4" s="1"/>
      <c r="B4" s="9" t="s">
        <v>185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45</v>
      </c>
    </row>
    <row r="7" spans="1:3" ht="15" customHeight="1" x14ac:dyDescent="0.2">
      <c r="B7" s="16" t="s">
        <v>201</v>
      </c>
      <c r="C7" s="65">
        <v>9862402</v>
      </c>
    </row>
    <row r="8" spans="1:3" ht="15" customHeight="1" x14ac:dyDescent="0.2">
      <c r="B8" s="7" t="s">
        <v>100</v>
      </c>
      <c r="C8" s="66">
        <v>0.28199999999999997</v>
      </c>
    </row>
    <row r="9" spans="1:3" ht="15" customHeight="1" x14ac:dyDescent="0.2">
      <c r="B9" s="9" t="s">
        <v>101</v>
      </c>
      <c r="C9" s="67">
        <v>1</v>
      </c>
    </row>
    <row r="10" spans="1:3" ht="15" customHeight="1" x14ac:dyDescent="0.2">
      <c r="B10" s="9" t="s">
        <v>99</v>
      </c>
      <c r="C10" s="67">
        <v>0.23</v>
      </c>
    </row>
    <row r="11" spans="1:3" ht="15" customHeight="1" x14ac:dyDescent="0.2">
      <c r="B11" s="7" t="s">
        <v>102</v>
      </c>
      <c r="C11" s="66">
        <v>0.51</v>
      </c>
    </row>
    <row r="12" spans="1:3" ht="15" customHeight="1" x14ac:dyDescent="0.2">
      <c r="B12" s="7" t="s">
        <v>103</v>
      </c>
      <c r="C12" s="66">
        <v>0.37</v>
      </c>
    </row>
    <row r="13" spans="1:3" ht="15" customHeight="1" x14ac:dyDescent="0.2">
      <c r="B13" s="7" t="s">
        <v>104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27</v>
      </c>
      <c r="B15" s="19"/>
      <c r="C15" s="3"/>
    </row>
    <row r="16" spans="1:3" ht="15" customHeight="1" x14ac:dyDescent="0.2">
      <c r="B16" s="9" t="s">
        <v>90</v>
      </c>
      <c r="C16" s="67">
        <v>0.3</v>
      </c>
    </row>
    <row r="17" spans="1:3" ht="15" customHeight="1" x14ac:dyDescent="0.2">
      <c r="B17" s="9" t="s">
        <v>91</v>
      </c>
      <c r="C17" s="67">
        <v>0.1</v>
      </c>
    </row>
    <row r="18" spans="1:3" ht="15" customHeight="1" x14ac:dyDescent="0.2">
      <c r="B18" s="9" t="s">
        <v>92</v>
      </c>
      <c r="C18" s="67">
        <v>0.1</v>
      </c>
    </row>
    <row r="19" spans="1:3" ht="15" customHeight="1" x14ac:dyDescent="0.2">
      <c r="B19" s="9" t="s">
        <v>93</v>
      </c>
      <c r="C19" s="67">
        <v>0.8</v>
      </c>
    </row>
    <row r="20" spans="1:3" ht="15" customHeight="1" x14ac:dyDescent="0.2">
      <c r="B20" s="9" t="s">
        <v>94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95</v>
      </c>
    </row>
    <row r="23" spans="1:3" ht="15" customHeight="1" x14ac:dyDescent="0.2">
      <c r="B23" s="20" t="s">
        <v>96</v>
      </c>
      <c r="C23" s="67">
        <v>0.127</v>
      </c>
    </row>
    <row r="24" spans="1:3" ht="15" customHeight="1" x14ac:dyDescent="0.2">
      <c r="B24" s="20" t="s">
        <v>266</v>
      </c>
      <c r="C24" s="67">
        <v>0.45200000000000001</v>
      </c>
    </row>
    <row r="25" spans="1:3" ht="15" customHeight="1" x14ac:dyDescent="0.2">
      <c r="B25" s="20" t="s">
        <v>97</v>
      </c>
      <c r="C25" s="67">
        <v>0.33400000000000002</v>
      </c>
    </row>
    <row r="26" spans="1:3" ht="15" customHeight="1" x14ac:dyDescent="0.2">
      <c r="B26" s="20" t="s">
        <v>98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189</v>
      </c>
      <c r="B28" s="20"/>
      <c r="C28" s="20"/>
    </row>
    <row r="29" spans="1:3" ht="14.25" customHeight="1" x14ac:dyDescent="0.2">
      <c r="B29" s="30" t="s">
        <v>71</v>
      </c>
      <c r="C29" s="69">
        <v>0.20799999999999999</v>
      </c>
    </row>
    <row r="30" spans="1:3" ht="14.25" customHeight="1" x14ac:dyDescent="0.2">
      <c r="B30" s="30" t="s">
        <v>72</v>
      </c>
      <c r="C30" s="69">
        <v>0.63700000000000001</v>
      </c>
    </row>
    <row r="31" spans="1:3" ht="14.25" customHeight="1" x14ac:dyDescent="0.2">
      <c r="B31" s="30" t="s">
        <v>73</v>
      </c>
      <c r="C31" s="69">
        <v>0.11899999999999999</v>
      </c>
    </row>
    <row r="32" spans="1:3" ht="14.25" customHeight="1" x14ac:dyDescent="0.2">
      <c r="B32" s="30" t="s">
        <v>74</v>
      </c>
      <c r="C32" s="69">
        <v>3.5999999999999997E-2</v>
      </c>
    </row>
    <row r="33" spans="1:5" ht="12.75" x14ac:dyDescent="0.2">
      <c r="B33" s="32" t="s">
        <v>122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128</v>
      </c>
    </row>
    <row r="36" spans="1:5" ht="15" customHeight="1" x14ac:dyDescent="0.2">
      <c r="A36" s="12" t="s">
        <v>70</v>
      </c>
      <c r="B36" s="7"/>
      <c r="C36" s="13"/>
    </row>
    <row r="37" spans="1:5" ht="15" customHeight="1" x14ac:dyDescent="0.2">
      <c r="B37" s="42" t="s">
        <v>88</v>
      </c>
      <c r="C37" s="71">
        <v>25</v>
      </c>
    </row>
    <row r="38" spans="1:5" ht="15" customHeight="1" x14ac:dyDescent="0.2">
      <c r="B38" s="16" t="s">
        <v>87</v>
      </c>
      <c r="C38" s="71">
        <v>43</v>
      </c>
      <c r="D38" s="17"/>
      <c r="E38" s="18"/>
    </row>
    <row r="39" spans="1:5" ht="15" customHeight="1" x14ac:dyDescent="0.2">
      <c r="B39" s="16" t="s">
        <v>86</v>
      </c>
      <c r="C39" s="71">
        <v>67</v>
      </c>
      <c r="D39" s="17"/>
      <c r="E39" s="17"/>
    </row>
    <row r="40" spans="1:5" ht="15" customHeight="1" x14ac:dyDescent="0.2">
      <c r="B40" s="16" t="s">
        <v>164</v>
      </c>
      <c r="C40" s="71">
        <v>4.01</v>
      </c>
    </row>
    <row r="41" spans="1:5" ht="15" customHeight="1" x14ac:dyDescent="0.2">
      <c r="B41" s="16" t="s">
        <v>85</v>
      </c>
      <c r="C41" s="67">
        <v>0.13</v>
      </c>
    </row>
    <row r="42" spans="1:5" ht="15" customHeight="1" x14ac:dyDescent="0.2">
      <c r="B42" s="42" t="s">
        <v>89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126</v>
      </c>
      <c r="D44" s="17"/>
    </row>
    <row r="45" spans="1:5" ht="15.75" customHeight="1" x14ac:dyDescent="0.2">
      <c r="B45" s="16" t="s">
        <v>8</v>
      </c>
      <c r="C45" s="67">
        <v>3.1E-2</v>
      </c>
      <c r="D45" s="17"/>
    </row>
    <row r="46" spans="1:5" ht="15.75" customHeight="1" x14ac:dyDescent="0.2">
      <c r="B46" s="16" t="s">
        <v>10</v>
      </c>
      <c r="C46" s="67">
        <v>0.109</v>
      </c>
      <c r="D46" s="17"/>
    </row>
    <row r="47" spans="1:5" ht="15.75" customHeight="1" x14ac:dyDescent="0.2">
      <c r="B47" s="16" t="s">
        <v>11</v>
      </c>
      <c r="C47" s="67">
        <v>0.36499999999999999</v>
      </c>
      <c r="D47" s="17"/>
      <c r="E47" s="18"/>
    </row>
    <row r="48" spans="1:5" ht="15" customHeight="1" x14ac:dyDescent="0.2">
      <c r="B48" s="16" t="s">
        <v>24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68</v>
      </c>
      <c r="D50" s="17"/>
    </row>
    <row r="51" spans="1:4" ht="15.75" customHeight="1" x14ac:dyDescent="0.2">
      <c r="B51" s="16" t="s">
        <v>118</v>
      </c>
      <c r="C51" s="72">
        <v>1.66</v>
      </c>
      <c r="D51" s="17"/>
    </row>
    <row r="52" spans="1:4" ht="15" customHeight="1" x14ac:dyDescent="0.2">
      <c r="B52" s="16" t="s">
        <v>119</v>
      </c>
      <c r="C52" s="72">
        <v>1.66</v>
      </c>
    </row>
    <row r="53" spans="1:4" ht="15.75" customHeight="1" x14ac:dyDescent="0.2">
      <c r="B53" s="16" t="s">
        <v>120</v>
      </c>
      <c r="C53" s="72">
        <v>5.64</v>
      </c>
    </row>
    <row r="54" spans="1:4" ht="15.75" customHeight="1" x14ac:dyDescent="0.2">
      <c r="B54" s="16" t="s">
        <v>267</v>
      </c>
      <c r="C54" s="72">
        <v>5.43</v>
      </c>
    </row>
    <row r="55" spans="1:4" ht="15.75" customHeight="1" x14ac:dyDescent="0.2">
      <c r="B55" s="16" t="s">
        <v>121</v>
      </c>
      <c r="C55" s="72">
        <v>1.91</v>
      </c>
    </row>
    <row r="57" spans="1:4" ht="15.75" customHeight="1" x14ac:dyDescent="0.2">
      <c r="A57" s="12" t="s">
        <v>127</v>
      </c>
    </row>
    <row r="58" spans="1:4" ht="15.75" customHeight="1" x14ac:dyDescent="0.2">
      <c r="B58" s="7" t="s">
        <v>105</v>
      </c>
      <c r="C58" s="66">
        <v>0.2</v>
      </c>
    </row>
    <row r="59" spans="1:4" ht="15.75" customHeight="1" x14ac:dyDescent="0.2">
      <c r="B59" s="16" t="s">
        <v>125</v>
      </c>
      <c r="C59" s="66">
        <v>0.42</v>
      </c>
    </row>
    <row r="60" spans="1:4" ht="15.75" customHeight="1" x14ac:dyDescent="0.2">
      <c r="B60" s="16" t="s">
        <v>262</v>
      </c>
      <c r="C60" s="66">
        <v>4.5999999999999999E-2</v>
      </c>
    </row>
    <row r="61" spans="1:4" ht="15.75" customHeight="1" x14ac:dyDescent="0.2">
      <c r="B61" s="16" t="s">
        <v>263</v>
      </c>
      <c r="C61" s="66">
        <v>1.4E-2</v>
      </c>
    </row>
    <row r="63" spans="1:4" ht="15.75" customHeight="1" x14ac:dyDescent="0.2">
      <c r="A63" s="4"/>
    </row>
  </sheetData>
  <sheetProtection algorithmName="SHA-512" hashValue="QqpMjvqnW0PePZGw5lezL5WRjNVC8QFib52QQYUZDHpSWfzZB+/UCx9Sc42FTYzBO+EdX5P6KVLe24rgt6bKGA==" saltValue="1ris4t4bAcRWOgZCTsI0i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65</v>
      </c>
      <c r="B1" s="40" t="s">
        <v>173</v>
      </c>
      <c r="C1" s="40" t="s">
        <v>172</v>
      </c>
    </row>
    <row r="2" spans="1:3" x14ac:dyDescent="0.2">
      <c r="A2" s="83" t="s">
        <v>180</v>
      </c>
      <c r="B2" s="80" t="s">
        <v>56</v>
      </c>
      <c r="C2" s="80"/>
    </row>
    <row r="3" spans="1:3" x14ac:dyDescent="0.2">
      <c r="A3" s="83" t="s">
        <v>200</v>
      </c>
      <c r="B3" s="80" t="s">
        <v>56</v>
      </c>
      <c r="C3" s="80"/>
    </row>
    <row r="4" spans="1:3" x14ac:dyDescent="0.2">
      <c r="A4" s="84" t="s">
        <v>55</v>
      </c>
      <c r="B4" s="80" t="s">
        <v>129</v>
      </c>
      <c r="C4" s="80"/>
    </row>
    <row r="5" spans="1:3" x14ac:dyDescent="0.2">
      <c r="A5" s="84" t="s">
        <v>130</v>
      </c>
      <c r="B5" s="80" t="s">
        <v>129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MvtILTOh6iR0tQB34OpjMJ4u8qeYkyR8Dt4vZejIyso9+hRa3Zg/MFuuARjC8XSLxPr3WMSA1EVYdyaJkwlVqw==" saltValue="87fdyD5oxMOl4Th/xwE9s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65</v>
      </c>
    </row>
    <row r="2" spans="1:1" x14ac:dyDescent="0.2">
      <c r="A2" s="48" t="s">
        <v>190</v>
      </c>
    </row>
    <row r="3" spans="1:1" x14ac:dyDescent="0.2">
      <c r="A3" s="48" t="s">
        <v>54</v>
      </c>
    </row>
    <row r="4" spans="1:1" x14ac:dyDescent="0.2">
      <c r="A4" s="48" t="s">
        <v>31</v>
      </c>
    </row>
    <row r="5" spans="1:1" x14ac:dyDescent="0.2">
      <c r="A5" s="48" t="s">
        <v>79</v>
      </c>
    </row>
    <row r="6" spans="1:1" x14ac:dyDescent="0.2">
      <c r="A6" s="48" t="s">
        <v>78</v>
      </c>
    </row>
    <row r="7" spans="1:1" x14ac:dyDescent="0.2">
      <c r="A7" s="48" t="s">
        <v>77</v>
      </c>
    </row>
    <row r="8" spans="1:1" x14ac:dyDescent="0.2">
      <c r="A8" s="48" t="s">
        <v>75</v>
      </c>
    </row>
    <row r="9" spans="1:1" x14ac:dyDescent="0.2">
      <c r="A9" s="48" t="s">
        <v>76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sEDgZMyiPyb2KVIeKf1eUtxk6xNsXzrCV6k38wi88FMCAdcOTkr7Ktu1+wTOe+IOuMh42skqNi0joQJlbenNgg==" saltValue="bzkzhkeThpbMUjJ2OMThZ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23</v>
      </c>
      <c r="B1" t="s">
        <v>1</v>
      </c>
      <c r="C1" t="s">
        <v>2</v>
      </c>
      <c r="D1" t="s">
        <v>3</v>
      </c>
      <c r="E1" t="s">
        <v>269</v>
      </c>
      <c r="F1" t="s">
        <v>4</v>
      </c>
    </row>
    <row r="2" spans="1:6" ht="15.75" customHeight="1" x14ac:dyDescent="0.2">
      <c r="A2" s="3" t="s">
        <v>67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61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62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iX4JPiQCHBrAxHWVqyYuhN8hivYYc6+OUJV/zt9IbIX+9s4umnHELiTcVJ4oQs0RpQcleIIxz0rDhV6DpgRkMg==" saltValue="TYSdvJrkC6V3wwMKIIdzb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H7" sqref="H7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30</v>
      </c>
      <c r="B1" s="1" t="s">
        <v>65</v>
      </c>
      <c r="C1" s="4" t="s">
        <v>1</v>
      </c>
      <c r="D1" s="4" t="s">
        <v>2</v>
      </c>
      <c r="E1" s="4" t="s">
        <v>3</v>
      </c>
      <c r="F1" s="4" t="s">
        <v>269</v>
      </c>
      <c r="G1" s="4" t="s">
        <v>4</v>
      </c>
      <c r="H1" s="4" t="s">
        <v>50</v>
      </c>
      <c r="I1" s="4" t="s">
        <v>51</v>
      </c>
      <c r="J1" s="4" t="s">
        <v>52</v>
      </c>
      <c r="K1" s="4" t="s">
        <v>53</v>
      </c>
      <c r="L1" s="4" t="s">
        <v>46</v>
      </c>
      <c r="M1" s="4" t="s">
        <v>47</v>
      </c>
      <c r="N1" s="4" t="s">
        <v>48</v>
      </c>
      <c r="O1" s="4" t="s">
        <v>49</v>
      </c>
    </row>
    <row r="2" spans="1:15" ht="15.75" customHeight="1" x14ac:dyDescent="0.2">
      <c r="A2" s="4" t="s">
        <v>28</v>
      </c>
      <c r="B2" s="11" t="s">
        <v>58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142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188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129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130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80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55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63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270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81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57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29</v>
      </c>
      <c r="B14" s="33" t="s">
        <v>26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82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180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200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54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84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83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56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34</v>
      </c>
      <c r="B23" s="59" t="s">
        <v>190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181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199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182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183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32</v>
      </c>
      <c r="B29" s="11" t="s">
        <v>271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60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59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44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31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79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78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77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75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76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VXjdLvh/P8+rTQadRWQDdz4cwNjV4v4Jt2WeBAgz1O5KXzDFIIOp99BMumg5QFYm2TFCOHhKJP3e/r72Nn6bVQ==" saltValue="ZbS9sGQel2Wab4fUL4QX7Q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194</v>
      </c>
    </row>
    <row r="2" spans="1:1" x14ac:dyDescent="0.2">
      <c r="A2" s="12" t="s">
        <v>195</v>
      </c>
    </row>
    <row r="3" spans="1:1" x14ac:dyDescent="0.2">
      <c r="A3" s="12" t="s">
        <v>196</v>
      </c>
    </row>
    <row r="4" spans="1:1" x14ac:dyDescent="0.2">
      <c r="A4" s="12" t="s">
        <v>197</v>
      </c>
    </row>
  </sheetData>
  <sheetProtection algorithmName="SHA-512" hashValue="l86/wdZUGLXtnNWNcm7PSb/zNDieSS5QozdoswdU3WAczauahpCkyiAN1Dn0GqKxgd5eKLZ72UFNSzd0Lkwjgw==" saltValue="2YTuCrBZnXrTdxdi5vVPPg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B3" sqref="B3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156</v>
      </c>
      <c r="B1" s="40" t="s">
        <v>155</v>
      </c>
      <c r="C1" s="40" t="s">
        <v>154</v>
      </c>
      <c r="D1" s="40" t="s">
        <v>153</v>
      </c>
      <c r="E1" s="40" t="s">
        <v>152</v>
      </c>
    </row>
    <row r="2" spans="1:5" ht="14.25" x14ac:dyDescent="0.2">
      <c r="A2" s="39" t="s">
        <v>151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150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149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148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147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146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145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144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143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lRr/wKDcr3N4q7iXKWVucdSC9HY6SZ8MsW1p2b9ULUIZ7UL8w7I5W0AxMNYaLmRxqrEuJfC+2owHdXZuTZf0eA==" saltValue="linMQvivNfIfnBhchem3a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C3" sqref="C3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30</v>
      </c>
      <c r="B1" s="89" t="s">
        <v>65</v>
      </c>
      <c r="C1" s="56" t="s">
        <v>1</v>
      </c>
      <c r="D1" s="56" t="s">
        <v>2</v>
      </c>
      <c r="E1" s="56" t="s">
        <v>3</v>
      </c>
      <c r="F1" s="56" t="s">
        <v>269</v>
      </c>
      <c r="G1" s="56" t="s">
        <v>4</v>
      </c>
      <c r="H1" s="56" t="s">
        <v>50</v>
      </c>
      <c r="I1" s="56" t="s">
        <v>51</v>
      </c>
      <c r="J1" s="56" t="s">
        <v>52</v>
      </c>
      <c r="K1" s="56" t="s">
        <v>53</v>
      </c>
      <c r="L1" s="56" t="s">
        <v>46</v>
      </c>
      <c r="M1" s="56" t="s">
        <v>47</v>
      </c>
      <c r="N1" s="56" t="s">
        <v>48</v>
      </c>
      <c r="O1" s="56" t="s">
        <v>49</v>
      </c>
    </row>
    <row r="2" spans="1:15" ht="15.75" customHeight="1" x14ac:dyDescent="0.25">
      <c r="A2" s="56" t="s">
        <v>28</v>
      </c>
      <c r="B2" s="52" t="s">
        <v>58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25">
      <c r="B3" s="52" t="s">
        <v>142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25">
      <c r="B4" s="52" t="s">
        <v>166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25">
      <c r="B5" s="52" t="s">
        <v>191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25">
      <c r="B6" s="52" t="s">
        <v>192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25">
      <c r="B7" s="52" t="s">
        <v>188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25">
      <c r="B8" s="52" t="s">
        <v>129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25">
      <c r="B9" s="52" t="s">
        <v>130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25">
      <c r="B10" s="52" t="s">
        <v>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 x14ac:dyDescent="0.25">
      <c r="B11" s="52" t="s">
        <v>55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25">
      <c r="B12" s="52" t="s">
        <v>63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25">
      <c r="B13" s="52" t="s">
        <v>270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25">
      <c r="B14" s="52" t="s">
        <v>81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 x14ac:dyDescent="0.25">
      <c r="B15" s="52" t="s">
        <v>57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25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 x14ac:dyDescent="0.25">
      <c r="A17" s="56" t="s">
        <v>29</v>
      </c>
      <c r="B17" s="52" t="s">
        <v>26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 x14ac:dyDescent="0.25">
      <c r="A18" s="56"/>
      <c r="B18" s="52" t="s">
        <v>82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 x14ac:dyDescent="0.25">
      <c r="B19" s="92" t="s">
        <v>180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 x14ac:dyDescent="0.25">
      <c r="B20" s="92" t="s">
        <v>200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 x14ac:dyDescent="0.25">
      <c r="B21" s="93" t="s">
        <v>54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 x14ac:dyDescent="0.25">
      <c r="B22" s="52" t="s">
        <v>84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 x14ac:dyDescent="0.25">
      <c r="B23" s="52" t="s">
        <v>83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 x14ac:dyDescent="0.25">
      <c r="B24" s="52" t="s">
        <v>56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 x14ac:dyDescent="0.25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5.95" customHeight="1" x14ac:dyDescent="0.25">
      <c r="A26" s="56" t="s">
        <v>34</v>
      </c>
      <c r="B26" s="52" t="s">
        <v>190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 x14ac:dyDescent="0.25">
      <c r="B27" s="59" t="s">
        <v>181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 x14ac:dyDescent="0.25">
      <c r="A28" s="56"/>
      <c r="B28" s="59" t="s">
        <v>199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 x14ac:dyDescent="0.25">
      <c r="B29" s="59" t="s">
        <v>182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 x14ac:dyDescent="0.25">
      <c r="B30" s="59" t="s">
        <v>183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 x14ac:dyDescent="0.25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 x14ac:dyDescent="0.25">
      <c r="A32" s="56" t="s">
        <v>32</v>
      </c>
      <c r="B32" s="52" t="s">
        <v>271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 x14ac:dyDescent="0.25">
      <c r="B33" s="52" t="s">
        <v>60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 x14ac:dyDescent="0.25">
      <c r="B34" s="52" t="s">
        <v>59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 x14ac:dyDescent="0.25">
      <c r="B35" s="52" t="s">
        <v>44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 x14ac:dyDescent="0.25">
      <c r="B36" s="52" t="s">
        <v>31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 x14ac:dyDescent="0.25">
      <c r="A37" s="97"/>
      <c r="B37" s="52" t="s">
        <v>79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 x14ac:dyDescent="0.25">
      <c r="B38" s="52" t="s">
        <v>78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 x14ac:dyDescent="0.25">
      <c r="B39" s="52" t="s">
        <v>77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 x14ac:dyDescent="0.25">
      <c r="B40" s="52" t="s">
        <v>75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 x14ac:dyDescent="0.25">
      <c r="B41" s="52" t="s">
        <v>76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CyL0aoFZjA9vyN5/reSa+aIfzXI7BPKkqfCe1azrIV6wNeZzuYQGs+LnRuCFb7cdamCVR4vq6ugPmcTyhbfjSA==" saltValue="fvT9aipYttbtWTbg1CHWAw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B3" sqref="B3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65</v>
      </c>
      <c r="B1" s="35" t="s">
        <v>204</v>
      </c>
      <c r="C1" s="35" t="s">
        <v>66</v>
      </c>
      <c r="D1" s="35" t="s">
        <v>205</v>
      </c>
      <c r="E1" s="35" t="s">
        <v>206</v>
      </c>
      <c r="F1" s="35" t="s">
        <v>22</v>
      </c>
      <c r="G1" s="35" t="s">
        <v>67</v>
      </c>
      <c r="H1" s="35" t="s">
        <v>70</v>
      </c>
      <c r="I1" s="35" t="s">
        <v>207</v>
      </c>
      <c r="J1" s="35" t="s">
        <v>189</v>
      </c>
      <c r="K1" s="35" t="s">
        <v>208</v>
      </c>
    </row>
    <row r="2" spans="1:11" x14ac:dyDescent="0.2">
      <c r="A2" s="52" t="s">
        <v>26</v>
      </c>
      <c r="B2" s="90"/>
      <c r="C2" s="90"/>
      <c r="D2" s="90"/>
      <c r="E2" s="90"/>
      <c r="F2" s="90"/>
      <c r="G2" s="90"/>
      <c r="H2" s="90"/>
      <c r="I2" s="90" t="s">
        <v>187</v>
      </c>
      <c r="J2" s="90"/>
      <c r="K2" s="90"/>
    </row>
    <row r="3" spans="1:11" x14ac:dyDescent="0.2">
      <c r="A3" s="52" t="s">
        <v>82</v>
      </c>
      <c r="B3" s="90"/>
      <c r="C3" s="90"/>
      <c r="D3" s="90"/>
      <c r="E3" s="90"/>
      <c r="F3" s="90"/>
      <c r="G3" s="90"/>
      <c r="H3" s="90" t="s">
        <v>187</v>
      </c>
      <c r="I3" s="90"/>
      <c r="J3" s="90"/>
      <c r="K3" s="90"/>
    </row>
    <row r="4" spans="1:11" x14ac:dyDescent="0.2">
      <c r="A4" s="52" t="s">
        <v>58</v>
      </c>
      <c r="B4" s="90"/>
      <c r="C4" s="90"/>
      <c r="D4" s="90" t="s">
        <v>187</v>
      </c>
      <c r="E4" s="90"/>
      <c r="F4" s="90"/>
      <c r="G4" s="90"/>
      <c r="H4" s="90"/>
      <c r="I4" s="90"/>
      <c r="J4" s="90"/>
      <c r="K4" s="90"/>
    </row>
    <row r="5" spans="1:11" x14ac:dyDescent="0.2">
      <c r="A5" s="52" t="s">
        <v>142</v>
      </c>
      <c r="B5" s="90"/>
      <c r="C5" s="90" t="s">
        <v>187</v>
      </c>
      <c r="D5" s="90"/>
      <c r="E5" s="90"/>
      <c r="F5" s="90"/>
      <c r="G5" s="90"/>
      <c r="H5" s="90"/>
      <c r="I5" s="90"/>
      <c r="J5" s="90"/>
      <c r="K5" s="90"/>
    </row>
    <row r="6" spans="1:11" x14ac:dyDescent="0.2">
      <c r="A6" s="52" t="s">
        <v>190</v>
      </c>
      <c r="B6" s="90"/>
      <c r="C6" s="90"/>
      <c r="D6" s="90"/>
      <c r="E6" s="90"/>
      <c r="F6" s="90"/>
      <c r="G6" s="90"/>
      <c r="H6" s="90"/>
      <c r="I6" s="90"/>
      <c r="J6" s="90" t="s">
        <v>187</v>
      </c>
      <c r="K6" s="90" t="s">
        <v>187</v>
      </c>
    </row>
    <row r="7" spans="1:11" x14ac:dyDescent="0.2">
      <c r="A7" s="52" t="s">
        <v>271</v>
      </c>
      <c r="B7" s="90"/>
      <c r="C7" s="90" t="s">
        <v>187</v>
      </c>
      <c r="D7" s="90"/>
      <c r="E7" s="90"/>
      <c r="F7" s="90"/>
      <c r="G7" s="90"/>
      <c r="H7" s="90" t="s">
        <v>187</v>
      </c>
      <c r="I7" s="90"/>
      <c r="J7" s="90"/>
      <c r="K7" s="90"/>
    </row>
    <row r="8" spans="1:11" x14ac:dyDescent="0.2">
      <c r="A8" s="52" t="s">
        <v>60</v>
      </c>
      <c r="B8" s="90"/>
      <c r="C8" s="90" t="s">
        <v>187</v>
      </c>
      <c r="D8" s="90"/>
      <c r="E8" s="90"/>
      <c r="F8" s="90"/>
      <c r="G8" s="90"/>
      <c r="H8" s="90" t="s">
        <v>187</v>
      </c>
      <c r="I8" s="90"/>
      <c r="J8" s="90"/>
      <c r="K8" s="90"/>
    </row>
    <row r="9" spans="1:11" x14ac:dyDescent="0.2">
      <c r="A9" s="52" t="s">
        <v>59</v>
      </c>
      <c r="B9" s="90"/>
      <c r="C9" s="90" t="s">
        <v>187</v>
      </c>
      <c r="D9" s="90"/>
      <c r="E9" s="90"/>
      <c r="F9" s="90"/>
      <c r="G9" s="90"/>
      <c r="H9" s="90" t="s">
        <v>187</v>
      </c>
      <c r="I9" s="90"/>
      <c r="J9" s="90"/>
      <c r="K9" s="90"/>
    </row>
    <row r="10" spans="1:11" x14ac:dyDescent="0.2">
      <c r="A10" s="59" t="s">
        <v>181</v>
      </c>
      <c r="B10" s="90"/>
      <c r="C10" s="90" t="s">
        <v>187</v>
      </c>
      <c r="D10" s="90"/>
      <c r="E10" s="90"/>
      <c r="F10" s="90"/>
      <c r="G10" s="90"/>
      <c r="H10" s="90"/>
      <c r="I10" s="90"/>
      <c r="J10" s="90"/>
      <c r="K10" s="90"/>
    </row>
    <row r="11" spans="1:11" x14ac:dyDescent="0.2">
      <c r="A11" s="59" t="s">
        <v>199</v>
      </c>
      <c r="B11" s="90"/>
      <c r="C11" s="90" t="s">
        <v>187</v>
      </c>
      <c r="D11" s="90"/>
      <c r="E11" s="90"/>
      <c r="F11" s="90"/>
      <c r="G11" s="90"/>
      <c r="H11" s="90"/>
      <c r="I11" s="90"/>
      <c r="J11" s="90"/>
      <c r="K11" s="90"/>
    </row>
    <row r="12" spans="1:11" x14ac:dyDescent="0.2">
      <c r="A12" s="59" t="s">
        <v>182</v>
      </c>
      <c r="B12" s="90"/>
      <c r="C12" s="90" t="s">
        <v>187</v>
      </c>
      <c r="D12" s="90"/>
      <c r="E12" s="90"/>
      <c r="F12" s="90"/>
      <c r="G12" s="90"/>
      <c r="H12" s="90"/>
      <c r="I12" s="90"/>
      <c r="J12" s="90"/>
      <c r="K12" s="90"/>
    </row>
    <row r="13" spans="1:11" x14ac:dyDescent="0.2">
      <c r="A13" s="59" t="s">
        <v>183</v>
      </c>
      <c r="B13" s="90"/>
      <c r="C13" s="90" t="s">
        <v>187</v>
      </c>
      <c r="D13" s="90"/>
      <c r="E13" s="90"/>
      <c r="F13" s="90"/>
      <c r="G13" s="90"/>
      <c r="H13" s="90"/>
      <c r="I13" s="90"/>
      <c r="J13" s="90"/>
      <c r="K13" s="90"/>
    </row>
    <row r="14" spans="1:11" x14ac:dyDescent="0.2">
      <c r="A14" s="92" t="s">
        <v>180</v>
      </c>
      <c r="B14" s="90"/>
      <c r="C14" s="90" t="s">
        <v>187</v>
      </c>
      <c r="D14" s="90"/>
      <c r="E14" s="90"/>
      <c r="F14" s="90"/>
      <c r="G14" s="90"/>
      <c r="H14" s="90"/>
      <c r="I14" s="90" t="s">
        <v>187</v>
      </c>
      <c r="J14" s="90"/>
      <c r="K14" s="90"/>
    </row>
    <row r="15" spans="1:11" x14ac:dyDescent="0.2">
      <c r="A15" s="92" t="s">
        <v>200</v>
      </c>
      <c r="B15" s="90"/>
      <c r="C15" s="90" t="s">
        <v>187</v>
      </c>
      <c r="D15" s="90"/>
      <c r="E15" s="90"/>
      <c r="F15" s="90"/>
      <c r="G15" s="90"/>
      <c r="H15" s="90"/>
      <c r="I15" s="90" t="s">
        <v>187</v>
      </c>
      <c r="J15" s="90"/>
      <c r="K15" s="90"/>
    </row>
    <row r="16" spans="1:11" x14ac:dyDescent="0.2">
      <c r="A16" s="52" t="s">
        <v>54</v>
      </c>
      <c r="B16" s="90"/>
      <c r="C16" s="90" t="s">
        <v>187</v>
      </c>
      <c r="D16" s="90"/>
      <c r="E16" s="90"/>
      <c r="F16" s="90"/>
      <c r="G16" s="90"/>
      <c r="H16" s="90" t="s">
        <v>187</v>
      </c>
      <c r="I16" s="90" t="s">
        <v>187</v>
      </c>
      <c r="J16" s="90"/>
      <c r="K16" s="90"/>
    </row>
    <row r="17" spans="1:11" x14ac:dyDescent="0.2">
      <c r="A17" s="52" t="s">
        <v>44</v>
      </c>
      <c r="B17" s="90"/>
      <c r="C17" s="90" t="s">
        <v>187</v>
      </c>
      <c r="D17" s="90"/>
      <c r="E17" s="90"/>
      <c r="F17" s="90"/>
      <c r="G17" s="90"/>
      <c r="H17" s="90"/>
      <c r="I17" s="90"/>
      <c r="J17" s="90"/>
      <c r="K17" s="90"/>
    </row>
    <row r="18" spans="1:11" x14ac:dyDescent="0.2">
      <c r="A18" s="52" t="s">
        <v>166</v>
      </c>
      <c r="B18" s="90" t="s">
        <v>187</v>
      </c>
      <c r="C18" s="90"/>
      <c r="D18" s="90"/>
      <c r="E18" s="90"/>
      <c r="F18" s="90" t="s">
        <v>187</v>
      </c>
      <c r="G18" s="90"/>
      <c r="H18" s="90"/>
      <c r="I18" s="90"/>
      <c r="J18" s="90"/>
      <c r="K18" s="90"/>
    </row>
    <row r="19" spans="1:11" x14ac:dyDescent="0.2">
      <c r="A19" s="52" t="s">
        <v>191</v>
      </c>
      <c r="B19" s="90" t="s">
        <v>187</v>
      </c>
      <c r="C19" s="90"/>
      <c r="D19" s="90"/>
      <c r="E19" s="90"/>
      <c r="F19" s="90" t="s">
        <v>187</v>
      </c>
      <c r="G19" s="90"/>
      <c r="H19" s="90"/>
      <c r="I19" s="90"/>
      <c r="J19" s="90"/>
      <c r="K19" s="90"/>
    </row>
    <row r="20" spans="1:11" x14ac:dyDescent="0.2">
      <c r="A20" s="52" t="s">
        <v>192</v>
      </c>
      <c r="B20" s="90" t="s">
        <v>187</v>
      </c>
      <c r="C20" s="90"/>
      <c r="D20" s="90"/>
      <c r="E20" s="90"/>
      <c r="F20" s="90" t="s">
        <v>187</v>
      </c>
      <c r="G20" s="90"/>
      <c r="H20" s="90"/>
      <c r="I20" s="90"/>
      <c r="J20" s="90"/>
      <c r="K20" s="90"/>
    </row>
    <row r="21" spans="1:11" x14ac:dyDescent="0.2">
      <c r="A21" s="52" t="s">
        <v>188</v>
      </c>
      <c r="B21" s="90"/>
      <c r="C21" s="90"/>
      <c r="D21" s="90"/>
      <c r="E21" s="90"/>
      <c r="F21" s="90"/>
      <c r="G21" s="90"/>
      <c r="H21" s="90" t="s">
        <v>187</v>
      </c>
      <c r="I21" s="90" t="s">
        <v>187</v>
      </c>
      <c r="J21" s="90"/>
      <c r="K21" s="90"/>
    </row>
    <row r="22" spans="1:11" x14ac:dyDescent="0.2">
      <c r="A22" s="52" t="s">
        <v>129</v>
      </c>
      <c r="B22" s="90" t="s">
        <v>187</v>
      </c>
      <c r="C22" s="90" t="s">
        <v>187</v>
      </c>
      <c r="D22" s="90" t="s">
        <v>187</v>
      </c>
      <c r="E22" s="90"/>
      <c r="F22" s="90"/>
      <c r="G22" s="90"/>
      <c r="H22" s="90"/>
      <c r="I22" s="90"/>
      <c r="J22" s="90"/>
      <c r="K22" s="90"/>
    </row>
    <row r="23" spans="1:11" x14ac:dyDescent="0.2">
      <c r="A23" s="52" t="s">
        <v>31</v>
      </c>
      <c r="B23" s="90"/>
      <c r="C23" s="90" t="s">
        <v>187</v>
      </c>
      <c r="D23" s="90"/>
      <c r="E23" s="90"/>
      <c r="F23" s="90"/>
      <c r="G23" s="90"/>
      <c r="H23" s="90"/>
      <c r="I23" s="90" t="s">
        <v>187</v>
      </c>
      <c r="J23" s="90"/>
      <c r="K23" s="90"/>
    </row>
    <row r="24" spans="1:11" x14ac:dyDescent="0.2">
      <c r="A24" s="52" t="s">
        <v>84</v>
      </c>
      <c r="B24" s="90"/>
      <c r="C24" s="90"/>
      <c r="D24" s="90"/>
      <c r="E24" s="90"/>
      <c r="F24" s="90"/>
      <c r="G24" s="90"/>
      <c r="H24" s="90" t="s">
        <v>187</v>
      </c>
      <c r="I24" s="90"/>
      <c r="J24" s="90"/>
      <c r="K24" s="90"/>
    </row>
    <row r="25" spans="1:11" x14ac:dyDescent="0.2">
      <c r="A25" s="52" t="s">
        <v>83</v>
      </c>
      <c r="B25" s="90"/>
      <c r="C25" s="90"/>
      <c r="D25" s="90"/>
      <c r="E25" s="90"/>
      <c r="F25" s="90"/>
      <c r="G25" s="90"/>
      <c r="H25" s="90" t="s">
        <v>187</v>
      </c>
      <c r="I25" s="90"/>
      <c r="J25" s="90"/>
      <c r="K25" s="90"/>
    </row>
    <row r="26" spans="1:11" x14ac:dyDescent="0.2">
      <c r="A26" s="52" t="s">
        <v>130</v>
      </c>
      <c r="B26" s="90"/>
      <c r="C26" s="90" t="s">
        <v>187</v>
      </c>
      <c r="D26" s="90"/>
      <c r="E26" s="90"/>
      <c r="F26" s="90"/>
      <c r="G26" s="90"/>
      <c r="H26" s="90"/>
      <c r="I26" s="90"/>
      <c r="J26" s="90"/>
      <c r="K26" s="90"/>
    </row>
    <row r="27" spans="1:11" x14ac:dyDescent="0.2">
      <c r="A27" s="52" t="s">
        <v>56</v>
      </c>
      <c r="B27" s="90"/>
      <c r="C27" s="90" t="s">
        <v>187</v>
      </c>
      <c r="D27" s="90"/>
      <c r="E27" s="90"/>
      <c r="F27" s="90"/>
      <c r="G27" s="90"/>
      <c r="H27" s="90"/>
      <c r="I27" s="90" t="s">
        <v>187</v>
      </c>
      <c r="J27" s="90"/>
      <c r="K27" s="90"/>
    </row>
    <row r="28" spans="1:11" x14ac:dyDescent="0.2">
      <c r="A28" s="52" t="s">
        <v>80</v>
      </c>
      <c r="B28" s="90"/>
      <c r="C28" s="90"/>
      <c r="D28" s="90"/>
      <c r="E28" s="90"/>
      <c r="F28" s="90"/>
      <c r="G28" s="90"/>
      <c r="H28" s="90" t="s">
        <v>187</v>
      </c>
      <c r="I28" s="90"/>
      <c r="J28" s="90"/>
      <c r="K28" s="90"/>
    </row>
    <row r="29" spans="1:11" x14ac:dyDescent="0.2">
      <c r="A29" s="52" t="s">
        <v>55</v>
      </c>
      <c r="B29" s="90" t="s">
        <v>187</v>
      </c>
      <c r="C29" s="90"/>
      <c r="D29" s="90" t="s">
        <v>187</v>
      </c>
      <c r="E29" s="90"/>
      <c r="F29" s="90"/>
      <c r="G29" s="90"/>
      <c r="H29" s="90"/>
      <c r="I29" s="90"/>
      <c r="J29" s="90"/>
      <c r="K29" s="90"/>
    </row>
    <row r="30" spans="1:11" x14ac:dyDescent="0.2">
      <c r="A30" s="52" t="s">
        <v>63</v>
      </c>
      <c r="B30" s="90"/>
      <c r="C30" s="90"/>
      <c r="D30" s="90"/>
      <c r="E30" s="90" t="s">
        <v>187</v>
      </c>
      <c r="F30" s="90"/>
      <c r="G30" s="90"/>
      <c r="H30" s="90"/>
      <c r="I30" s="90"/>
      <c r="J30" s="90"/>
      <c r="K30" s="90"/>
    </row>
    <row r="31" spans="1:11" x14ac:dyDescent="0.2">
      <c r="A31" s="52" t="s">
        <v>270</v>
      </c>
      <c r="B31" s="90"/>
      <c r="C31" s="90"/>
      <c r="D31" s="90"/>
      <c r="E31" s="90"/>
      <c r="F31" s="90"/>
      <c r="G31" s="90" t="s">
        <v>187</v>
      </c>
      <c r="H31" s="90" t="s">
        <v>187</v>
      </c>
      <c r="I31" s="90"/>
      <c r="J31" s="90"/>
      <c r="K31" s="90"/>
    </row>
    <row r="32" spans="1:11" x14ac:dyDescent="0.2">
      <c r="A32" s="52" t="s">
        <v>79</v>
      </c>
      <c r="B32" s="90"/>
      <c r="C32" s="90"/>
      <c r="D32" s="90"/>
      <c r="E32" s="90"/>
      <c r="F32" s="90"/>
      <c r="G32" s="90" t="s">
        <v>187</v>
      </c>
      <c r="H32" s="90" t="s">
        <v>187</v>
      </c>
      <c r="I32" s="90"/>
      <c r="J32" s="90"/>
      <c r="K32" s="90"/>
    </row>
    <row r="33" spans="1:11" x14ac:dyDescent="0.2">
      <c r="A33" s="52" t="s">
        <v>78</v>
      </c>
      <c r="B33" s="90"/>
      <c r="C33" s="90"/>
      <c r="D33" s="90"/>
      <c r="E33" s="90"/>
      <c r="F33" s="90"/>
      <c r="G33" s="90" t="s">
        <v>187</v>
      </c>
      <c r="H33" s="90" t="s">
        <v>187</v>
      </c>
      <c r="I33" s="90"/>
      <c r="J33" s="90"/>
      <c r="K33" s="90"/>
    </row>
    <row r="34" spans="1:11" x14ac:dyDescent="0.2">
      <c r="A34" s="52" t="s">
        <v>77</v>
      </c>
      <c r="B34" s="90"/>
      <c r="C34" s="90"/>
      <c r="D34" s="90"/>
      <c r="E34" s="90"/>
      <c r="F34" s="90"/>
      <c r="G34" s="90" t="s">
        <v>187</v>
      </c>
      <c r="H34" s="90" t="s">
        <v>187</v>
      </c>
      <c r="I34" s="90"/>
      <c r="J34" s="90"/>
      <c r="K34" s="90"/>
    </row>
    <row r="35" spans="1:11" x14ac:dyDescent="0.2">
      <c r="A35" s="52" t="s">
        <v>75</v>
      </c>
      <c r="B35" s="90"/>
      <c r="C35" s="90"/>
      <c r="D35" s="90"/>
      <c r="E35" s="90"/>
      <c r="F35" s="90"/>
      <c r="G35" s="90" t="s">
        <v>187</v>
      </c>
      <c r="H35" s="90" t="s">
        <v>187</v>
      </c>
      <c r="I35" s="90"/>
      <c r="J35" s="90"/>
      <c r="K35" s="90"/>
    </row>
    <row r="36" spans="1:11" x14ac:dyDescent="0.2">
      <c r="A36" s="52" t="s">
        <v>76</v>
      </c>
      <c r="B36" s="90"/>
      <c r="C36" s="90"/>
      <c r="D36" s="90"/>
      <c r="E36" s="90"/>
      <c r="F36" s="90"/>
      <c r="G36" s="90" t="s">
        <v>187</v>
      </c>
      <c r="H36" s="90" t="s">
        <v>187</v>
      </c>
      <c r="I36" s="90"/>
      <c r="J36" s="90"/>
      <c r="K36" s="90"/>
    </row>
    <row r="37" spans="1:11" x14ac:dyDescent="0.2">
      <c r="A37" s="52" t="s">
        <v>81</v>
      </c>
      <c r="B37" s="90"/>
      <c r="C37" s="90"/>
      <c r="D37" s="90"/>
      <c r="E37" s="90"/>
      <c r="F37" s="90"/>
      <c r="G37" s="90"/>
      <c r="H37" s="90" t="s">
        <v>187</v>
      </c>
      <c r="I37" s="90"/>
      <c r="J37" s="90"/>
      <c r="K37" s="90"/>
    </row>
    <row r="38" spans="1:11" x14ac:dyDescent="0.2">
      <c r="A38" s="52" t="s">
        <v>57</v>
      </c>
      <c r="B38" s="90" t="s">
        <v>187</v>
      </c>
      <c r="C38" s="90"/>
      <c r="D38" s="90"/>
      <c r="E38" s="90"/>
      <c r="F38" s="90"/>
      <c r="G38" s="90" t="s">
        <v>187</v>
      </c>
      <c r="H38" s="90" t="s">
        <v>187</v>
      </c>
      <c r="I38" s="90"/>
      <c r="J38" s="90"/>
      <c r="K38" s="90"/>
    </row>
  </sheetData>
  <sheetProtection algorithmName="SHA-512" hashValue="XxsgTWA3Z0bziCc1Ekj0FKdaCf9yo0htuvXQ9MKzcX10AW/FfEdM/GaP8FfM6ZPlxjDccoRICtVI+IqyRuHJ6g==" saltValue="giG02LNGDIpS7/LMXevJX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B3" sqref="B3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209</v>
      </c>
      <c r="B1" s="35" t="s">
        <v>204</v>
      </c>
      <c r="C1" s="35" t="s">
        <v>66</v>
      </c>
      <c r="D1" s="35" t="s">
        <v>205</v>
      </c>
      <c r="E1" s="35" t="s">
        <v>206</v>
      </c>
      <c r="F1" s="35" t="s">
        <v>22</v>
      </c>
      <c r="G1" s="35" t="s">
        <v>67</v>
      </c>
      <c r="H1" s="35" t="s">
        <v>70</v>
      </c>
      <c r="I1" s="35" t="s">
        <v>207</v>
      </c>
      <c r="J1" s="35" t="s">
        <v>189</v>
      </c>
      <c r="K1" s="35" t="s">
        <v>208</v>
      </c>
    </row>
    <row r="2" spans="1:11" x14ac:dyDescent="0.2">
      <c r="A2" s="35" t="s">
        <v>1</v>
      </c>
      <c r="B2" s="90" t="s">
        <v>187</v>
      </c>
      <c r="C2" s="90" t="s">
        <v>187</v>
      </c>
      <c r="D2" s="90" t="s">
        <v>187</v>
      </c>
      <c r="E2" s="90" t="s">
        <v>187</v>
      </c>
      <c r="F2" s="90" t="s">
        <v>187</v>
      </c>
      <c r="G2" s="90" t="s">
        <v>187</v>
      </c>
      <c r="H2" s="90" t="s">
        <v>187</v>
      </c>
      <c r="I2" s="90"/>
      <c r="J2" s="90"/>
      <c r="K2" s="90"/>
    </row>
    <row r="3" spans="1:11" x14ac:dyDescent="0.2">
      <c r="A3" s="35" t="s">
        <v>2</v>
      </c>
      <c r="B3" s="90" t="s">
        <v>187</v>
      </c>
      <c r="C3" s="90" t="s">
        <v>187</v>
      </c>
      <c r="D3" s="90" t="s">
        <v>187</v>
      </c>
      <c r="E3" s="90" t="s">
        <v>187</v>
      </c>
      <c r="F3" s="90" t="s">
        <v>187</v>
      </c>
      <c r="G3" s="90" t="s">
        <v>187</v>
      </c>
      <c r="H3" s="90" t="s">
        <v>187</v>
      </c>
      <c r="I3" s="90"/>
      <c r="J3" s="90"/>
      <c r="K3" s="90"/>
    </row>
    <row r="4" spans="1:11" x14ac:dyDescent="0.2">
      <c r="A4" s="35" t="s">
        <v>3</v>
      </c>
      <c r="B4" s="90" t="s">
        <v>187</v>
      </c>
      <c r="C4" s="90" t="s">
        <v>187</v>
      </c>
      <c r="D4" s="90" t="s">
        <v>187</v>
      </c>
      <c r="E4" s="90" t="s">
        <v>187</v>
      </c>
      <c r="F4" s="90" t="s">
        <v>187</v>
      </c>
      <c r="G4" s="90" t="s">
        <v>187</v>
      </c>
      <c r="H4" s="90" t="s">
        <v>187</v>
      </c>
      <c r="I4" s="90"/>
      <c r="J4" s="90"/>
      <c r="K4" s="90"/>
    </row>
    <row r="5" spans="1:11" x14ac:dyDescent="0.2">
      <c r="A5" s="35" t="s">
        <v>269</v>
      </c>
      <c r="B5" s="90" t="s">
        <v>187</v>
      </c>
      <c r="C5" s="90" t="s">
        <v>187</v>
      </c>
      <c r="D5" s="90" t="s">
        <v>187</v>
      </c>
      <c r="E5" s="90" t="s">
        <v>187</v>
      </c>
      <c r="F5" s="90" t="s">
        <v>187</v>
      </c>
      <c r="G5" s="90" t="s">
        <v>187</v>
      </c>
      <c r="H5" s="90" t="s">
        <v>187</v>
      </c>
      <c r="I5" s="90"/>
      <c r="J5" s="90"/>
      <c r="K5" s="90"/>
    </row>
    <row r="6" spans="1:11" x14ac:dyDescent="0.2">
      <c r="A6" s="35" t="s">
        <v>4</v>
      </c>
      <c r="B6" s="90" t="s">
        <v>187</v>
      </c>
      <c r="C6" s="90" t="s">
        <v>187</v>
      </c>
      <c r="D6" s="90" t="s">
        <v>187</v>
      </c>
      <c r="E6" s="90" t="s">
        <v>187</v>
      </c>
      <c r="F6" s="90" t="s">
        <v>187</v>
      </c>
      <c r="G6" s="90" t="s">
        <v>187</v>
      </c>
      <c r="H6" s="90" t="s">
        <v>187</v>
      </c>
      <c r="I6" s="90"/>
      <c r="J6" s="90"/>
      <c r="K6" s="90"/>
    </row>
    <row r="7" spans="1:11" x14ac:dyDescent="0.2">
      <c r="A7" s="35" t="s">
        <v>50</v>
      </c>
      <c r="B7" s="90"/>
      <c r="C7" s="90" t="s">
        <v>187</v>
      </c>
      <c r="D7" s="90"/>
      <c r="E7" s="90"/>
      <c r="F7" s="90"/>
      <c r="G7" s="90"/>
      <c r="H7" s="90" t="s">
        <v>187</v>
      </c>
      <c r="I7" s="90" t="s">
        <v>187</v>
      </c>
      <c r="J7" s="90"/>
      <c r="K7" s="90"/>
    </row>
    <row r="8" spans="1:11" x14ac:dyDescent="0.2">
      <c r="A8" s="35" t="s">
        <v>51</v>
      </c>
      <c r="B8" s="90"/>
      <c r="C8" s="90" t="s">
        <v>187</v>
      </c>
      <c r="D8" s="90"/>
      <c r="E8" s="90"/>
      <c r="F8" s="90"/>
      <c r="G8" s="90"/>
      <c r="H8" s="90" t="s">
        <v>187</v>
      </c>
      <c r="I8" s="90" t="s">
        <v>187</v>
      </c>
      <c r="J8" s="90"/>
      <c r="K8" s="90"/>
    </row>
    <row r="9" spans="1:11" x14ac:dyDescent="0.2">
      <c r="A9" s="35" t="s">
        <v>52</v>
      </c>
      <c r="B9" s="90"/>
      <c r="C9" s="90" t="s">
        <v>187</v>
      </c>
      <c r="D9" s="90"/>
      <c r="E9" s="90"/>
      <c r="F9" s="90"/>
      <c r="G9" s="90"/>
      <c r="H9" s="90" t="s">
        <v>187</v>
      </c>
      <c r="I9" s="90" t="s">
        <v>187</v>
      </c>
      <c r="J9" s="90"/>
      <c r="K9" s="90"/>
    </row>
    <row r="10" spans="1:11" x14ac:dyDescent="0.2">
      <c r="A10" s="35" t="s">
        <v>53</v>
      </c>
      <c r="B10" s="90"/>
      <c r="C10" s="90" t="s">
        <v>187</v>
      </c>
      <c r="D10" s="90"/>
      <c r="E10" s="90"/>
      <c r="F10" s="90"/>
      <c r="G10" s="90"/>
      <c r="H10" s="90" t="s">
        <v>187</v>
      </c>
      <c r="I10" s="90" t="s">
        <v>187</v>
      </c>
      <c r="J10" s="90"/>
      <c r="K10" s="90"/>
    </row>
    <row r="11" spans="1:11" x14ac:dyDescent="0.2">
      <c r="A11" s="35" t="s">
        <v>46</v>
      </c>
      <c r="B11" s="90"/>
      <c r="C11" s="90" t="s">
        <v>187</v>
      </c>
      <c r="D11" s="90"/>
      <c r="E11" s="90"/>
      <c r="F11" s="90"/>
      <c r="G11" s="90"/>
      <c r="H11" s="90"/>
      <c r="I11" s="90"/>
      <c r="J11" s="90" t="s">
        <v>187</v>
      </c>
      <c r="K11" s="90" t="s">
        <v>187</v>
      </c>
    </row>
    <row r="12" spans="1:11" x14ac:dyDescent="0.2">
      <c r="A12" s="35" t="s">
        <v>47</v>
      </c>
      <c r="B12" s="90"/>
      <c r="C12" s="90" t="s">
        <v>187</v>
      </c>
      <c r="D12" s="90"/>
      <c r="E12" s="90"/>
      <c r="F12" s="90"/>
      <c r="G12" s="90"/>
      <c r="H12" s="90"/>
      <c r="I12" s="90"/>
      <c r="J12" s="90"/>
      <c r="K12" s="90" t="s">
        <v>187</v>
      </c>
    </row>
    <row r="13" spans="1:11" x14ac:dyDescent="0.2">
      <c r="A13" s="35" t="s">
        <v>48</v>
      </c>
      <c r="B13" s="90"/>
      <c r="C13" s="90" t="s">
        <v>187</v>
      </c>
      <c r="D13" s="90"/>
      <c r="E13" s="90"/>
      <c r="F13" s="90"/>
      <c r="G13" s="90"/>
      <c r="H13" s="90"/>
      <c r="I13" s="90"/>
      <c r="J13" s="90"/>
      <c r="K13" s="90" t="s">
        <v>187</v>
      </c>
    </row>
    <row r="14" spans="1:11" x14ac:dyDescent="0.2">
      <c r="A14" s="35" t="s">
        <v>49</v>
      </c>
      <c r="B14" s="90"/>
      <c r="C14" s="90" t="s">
        <v>187</v>
      </c>
      <c r="D14" s="90"/>
      <c r="E14" s="90"/>
      <c r="F14" s="90"/>
      <c r="G14" s="90"/>
      <c r="H14" s="90"/>
      <c r="I14" s="90"/>
      <c r="J14" s="90"/>
      <c r="K14" s="90" t="s">
        <v>187</v>
      </c>
    </row>
  </sheetData>
  <sheetProtection algorithmName="SHA-512" hashValue="2mFtNtiRRwRpFmUmk+RG/97b189J1hPyVc8XuCvP/2l12D6TdMeJq+yKmHVovnaHIZxvOMvARXmalJyib0g4AQ==" saltValue="10wCA1CMSnzQR84Anqko4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D2" sqref="D2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210</v>
      </c>
      <c r="B1" s="40" t="s">
        <v>170</v>
      </c>
      <c r="C1" s="40" t="s">
        <v>178</v>
      </c>
      <c r="D1" s="40" t="s">
        <v>1</v>
      </c>
      <c r="E1" s="40" t="s">
        <v>2</v>
      </c>
      <c r="F1" s="40" t="s">
        <v>3</v>
      </c>
      <c r="G1" s="40" t="s">
        <v>269</v>
      </c>
      <c r="H1" s="98" t="s">
        <v>4</v>
      </c>
    </row>
    <row r="2" spans="1:10" x14ac:dyDescent="0.2">
      <c r="A2" s="40" t="s">
        <v>211</v>
      </c>
      <c r="B2" s="138" t="s">
        <v>29</v>
      </c>
      <c r="C2" s="35" t="s">
        <v>169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 x14ac:dyDescent="0.2">
      <c r="B3" s="138"/>
      <c r="C3" s="35" t="s">
        <v>168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 x14ac:dyDescent="0.2">
      <c r="B4" s="138"/>
      <c r="C4" s="35" t="s">
        <v>167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 x14ac:dyDescent="0.2">
      <c r="B5" s="138" t="s">
        <v>1</v>
      </c>
      <c r="C5" s="35" t="s">
        <v>169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 x14ac:dyDescent="0.2">
      <c r="B6" s="138"/>
      <c r="C6" s="35" t="s">
        <v>168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 x14ac:dyDescent="0.2">
      <c r="B7" s="138"/>
      <c r="C7" s="35" t="s">
        <v>167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 x14ac:dyDescent="0.2">
      <c r="B8" s="138" t="s">
        <v>2</v>
      </c>
      <c r="C8" s="35" t="s">
        <v>169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 x14ac:dyDescent="0.2">
      <c r="B9" s="138"/>
      <c r="C9" s="35" t="s">
        <v>168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 x14ac:dyDescent="0.2">
      <c r="B10" s="138"/>
      <c r="C10" s="35" t="s">
        <v>167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 x14ac:dyDescent="0.2">
      <c r="B11" s="138" t="s">
        <v>3</v>
      </c>
      <c r="C11" s="35" t="s">
        <v>169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 x14ac:dyDescent="0.2">
      <c r="B12" s="138"/>
      <c r="C12" s="35" t="s">
        <v>168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 x14ac:dyDescent="0.2">
      <c r="B13" s="138"/>
      <c r="C13" s="35" t="s">
        <v>167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 x14ac:dyDescent="0.2">
      <c r="B14" s="138" t="s">
        <v>269</v>
      </c>
      <c r="C14" s="35" t="s">
        <v>169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 x14ac:dyDescent="0.2">
      <c r="B15" s="138"/>
      <c r="C15" s="35" t="s">
        <v>168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 x14ac:dyDescent="0.2">
      <c r="B16" s="138"/>
      <c r="C16" s="35" t="s">
        <v>167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 x14ac:dyDescent="0.2">
      <c r="B17" s="101" t="s">
        <v>165</v>
      </c>
      <c r="C17" s="35" t="s">
        <v>167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 x14ac:dyDescent="0.2">
      <c r="D18" s="102"/>
      <c r="E18" s="102"/>
      <c r="F18" s="102"/>
      <c r="G18" s="102"/>
      <c r="H18" s="102"/>
    </row>
    <row r="19" spans="1:8" x14ac:dyDescent="0.2">
      <c r="A19" s="40" t="s">
        <v>212</v>
      </c>
      <c r="B19" s="138" t="s">
        <v>29</v>
      </c>
      <c r="C19" s="35" t="s">
        <v>169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 x14ac:dyDescent="0.2">
      <c r="B20" s="138"/>
      <c r="C20" s="35" t="s">
        <v>168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 x14ac:dyDescent="0.2">
      <c r="B21" s="138"/>
      <c r="C21" s="35" t="s">
        <v>167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 x14ac:dyDescent="0.2">
      <c r="B22" s="138" t="s">
        <v>1</v>
      </c>
      <c r="C22" s="35" t="s">
        <v>169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 x14ac:dyDescent="0.2">
      <c r="B23" s="138"/>
      <c r="C23" s="35" t="s">
        <v>168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 x14ac:dyDescent="0.2">
      <c r="B24" s="138"/>
      <c r="C24" s="35" t="s">
        <v>167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 x14ac:dyDescent="0.2">
      <c r="B25" s="138" t="s">
        <v>2</v>
      </c>
      <c r="C25" s="35" t="s">
        <v>169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 x14ac:dyDescent="0.2">
      <c r="B26" s="138"/>
      <c r="C26" s="35" t="s">
        <v>168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 x14ac:dyDescent="0.2">
      <c r="B27" s="138"/>
      <c r="C27" s="35" t="s">
        <v>167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 x14ac:dyDescent="0.2">
      <c r="B28" s="138" t="s">
        <v>3</v>
      </c>
      <c r="C28" s="35" t="s">
        <v>169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 x14ac:dyDescent="0.2">
      <c r="B29" s="138"/>
      <c r="C29" s="35" t="s">
        <v>168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 x14ac:dyDescent="0.2">
      <c r="B30" s="138"/>
      <c r="C30" s="35" t="s">
        <v>167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 x14ac:dyDescent="0.2">
      <c r="B31" s="138" t="s">
        <v>269</v>
      </c>
      <c r="C31" s="35" t="s">
        <v>169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 x14ac:dyDescent="0.2">
      <c r="B32" s="138"/>
      <c r="C32" s="35" t="s">
        <v>168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 x14ac:dyDescent="0.2">
      <c r="B33" s="138"/>
      <c r="C33" s="35" t="s">
        <v>167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 x14ac:dyDescent="0.2">
      <c r="B34" s="101" t="s">
        <v>165</v>
      </c>
      <c r="C34" s="35" t="s">
        <v>167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 x14ac:dyDescent="0.2">
      <c r="D35" s="102"/>
      <c r="E35" s="102"/>
      <c r="F35" s="102"/>
      <c r="G35" s="102"/>
      <c r="H35" s="102"/>
    </row>
    <row r="36" spans="1:8" x14ac:dyDescent="0.2">
      <c r="A36" s="103" t="s">
        <v>213</v>
      </c>
      <c r="B36" s="138" t="s">
        <v>29</v>
      </c>
      <c r="C36" s="35" t="s">
        <v>169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 x14ac:dyDescent="0.2">
      <c r="B37" s="138"/>
      <c r="C37" s="35" t="s">
        <v>168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 x14ac:dyDescent="0.2">
      <c r="B38" s="138"/>
      <c r="C38" s="35" t="s">
        <v>167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 x14ac:dyDescent="0.2">
      <c r="B39" s="138" t="s">
        <v>1</v>
      </c>
      <c r="C39" s="35" t="s">
        <v>169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 x14ac:dyDescent="0.2">
      <c r="B40" s="138"/>
      <c r="C40" s="35" t="s">
        <v>168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 x14ac:dyDescent="0.2">
      <c r="B41" s="138"/>
      <c r="C41" s="35" t="s">
        <v>167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 x14ac:dyDescent="0.2">
      <c r="B42" s="138" t="s">
        <v>2</v>
      </c>
      <c r="C42" s="35" t="s">
        <v>169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 x14ac:dyDescent="0.2">
      <c r="B43" s="138"/>
      <c r="C43" s="35" t="s">
        <v>168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 x14ac:dyDescent="0.2">
      <c r="B44" s="138"/>
      <c r="C44" s="35" t="s">
        <v>167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 x14ac:dyDescent="0.2">
      <c r="B45" s="138" t="s">
        <v>3</v>
      </c>
      <c r="C45" s="35" t="s">
        <v>169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 x14ac:dyDescent="0.2">
      <c r="B46" s="138"/>
      <c r="C46" s="35" t="s">
        <v>168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 x14ac:dyDescent="0.2">
      <c r="B47" s="138"/>
      <c r="C47" s="35" t="s">
        <v>167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 x14ac:dyDescent="0.2">
      <c r="B48" s="138" t="s">
        <v>269</v>
      </c>
      <c r="C48" s="35" t="s">
        <v>169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 x14ac:dyDescent="0.2">
      <c r="B49" s="138"/>
      <c r="C49" s="35" t="s">
        <v>168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 x14ac:dyDescent="0.2">
      <c r="B50" s="138"/>
      <c r="C50" s="35" t="s">
        <v>167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 x14ac:dyDescent="0.2">
      <c r="B51" s="104" t="s">
        <v>165</v>
      </c>
      <c r="C51" s="35" t="s">
        <v>167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fXUPp0AdMbJPfzskimaJKwISFh6ovWPVEzwXPQj2m4x3SURd39Q64cfFjkzretEf07Xr43gK2xGvsR0inmtISQ==" saltValue="PMnbiU+NUM2yBl3rIRyo2w==" spinCount="100000" sheet="1" objects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0</v>
      </c>
      <c r="B1" s="25" t="s">
        <v>106</v>
      </c>
      <c r="C1" s="23" t="s">
        <v>46</v>
      </c>
      <c r="D1" s="23" t="s">
        <v>47</v>
      </c>
      <c r="E1" s="23" t="s">
        <v>48</v>
      </c>
      <c r="F1" s="23" t="s">
        <v>49</v>
      </c>
      <c r="G1" s="23" t="s">
        <v>107</v>
      </c>
      <c r="H1" s="23" t="s">
        <v>123</v>
      </c>
      <c r="I1" s="23" t="s">
        <v>33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rG8EGGAhXg9FmsR/4zb9AeAKM7GV9S9+y20dnR5SlpO8ny2DNoPYTrBWtwor4BhAZW64Jc7dQVSZ+3u1ZHHx7w==" saltValue="82oX88zVUfthuP0CSBoKmg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6" customFormat="1" ht="18.75" customHeight="1" x14ac:dyDescent="0.2">
      <c r="A1" s="105" t="s">
        <v>214</v>
      </c>
    </row>
    <row r="2" spans="1:7" ht="15.75" customHeight="1" x14ac:dyDescent="0.2">
      <c r="B2" s="107"/>
      <c r="C2" s="108" t="s">
        <v>24</v>
      </c>
      <c r="D2" s="109" t="s">
        <v>11</v>
      </c>
      <c r="E2" s="109" t="s">
        <v>10</v>
      </c>
      <c r="F2" s="109" t="s">
        <v>8</v>
      </c>
    </row>
    <row r="3" spans="1:7" ht="15.75" customHeight="1" x14ac:dyDescent="0.2">
      <c r="A3" s="40" t="s">
        <v>215</v>
      </c>
      <c r="B3" s="110"/>
      <c r="C3" s="111"/>
      <c r="D3" s="112"/>
      <c r="E3" s="112"/>
      <c r="F3" s="112"/>
    </row>
    <row r="4" spans="1:7" ht="15.75" customHeight="1" x14ac:dyDescent="0.2">
      <c r="B4" s="113" t="s">
        <v>71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 x14ac:dyDescent="0.2">
      <c r="B5" s="113" t="s">
        <v>72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 x14ac:dyDescent="0.2">
      <c r="B6" s="113" t="s">
        <v>73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 x14ac:dyDescent="0.2">
      <c r="B7" s="113" t="s">
        <v>74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 x14ac:dyDescent="0.2">
      <c r="C8" s="116"/>
      <c r="D8" s="100"/>
      <c r="E8" s="100"/>
      <c r="F8" s="100"/>
    </row>
    <row r="9" spans="1:7" ht="15.75" customHeight="1" x14ac:dyDescent="0.2">
      <c r="A9" s="40" t="s">
        <v>216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 x14ac:dyDescent="0.2">
      <c r="C10" s="116"/>
      <c r="D10" s="100"/>
      <c r="E10" s="100"/>
      <c r="F10" s="100"/>
      <c r="G10" s="117"/>
    </row>
    <row r="11" spans="1:7" s="106" customFormat="1" ht="15" customHeight="1" x14ac:dyDescent="0.2">
      <c r="A11" s="105" t="s">
        <v>217</v>
      </c>
      <c r="C11" s="118"/>
      <c r="D11" s="119"/>
      <c r="E11" s="119"/>
      <c r="F11" s="119"/>
      <c r="G11" s="120"/>
    </row>
    <row r="12" spans="1:7" ht="15.75" customHeight="1" x14ac:dyDescent="0.2">
      <c r="A12" s="40" t="s">
        <v>218</v>
      </c>
      <c r="C12" s="116"/>
      <c r="D12" s="100"/>
      <c r="E12" s="100"/>
      <c r="F12" s="100"/>
      <c r="G12" s="117"/>
    </row>
    <row r="13" spans="1:7" ht="15.75" customHeight="1" x14ac:dyDescent="0.2">
      <c r="B13" s="121" t="s">
        <v>219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 x14ac:dyDescent="0.2">
      <c r="B14" s="121" t="s">
        <v>220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 x14ac:dyDescent="0.2">
      <c r="B15" s="121" t="s">
        <v>221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 x14ac:dyDescent="0.2">
      <c r="A16" s="40"/>
      <c r="B16" s="121"/>
      <c r="C16" s="122"/>
      <c r="D16" s="100"/>
      <c r="E16" s="100"/>
      <c r="F16" s="100"/>
      <c r="G16" s="117"/>
    </row>
    <row r="17" spans="1:7" ht="15.75" customHeight="1" x14ac:dyDescent="0.2">
      <c r="A17" s="40" t="s">
        <v>222</v>
      </c>
      <c r="B17" s="110"/>
      <c r="C17" s="123"/>
      <c r="D17" s="124"/>
      <c r="E17" s="124"/>
      <c r="F17" s="124"/>
      <c r="G17" s="117"/>
    </row>
    <row r="18" spans="1:7" ht="15.75" customHeight="1" x14ac:dyDescent="0.2">
      <c r="B18" s="125" t="s">
        <v>69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 x14ac:dyDescent="0.2">
      <c r="B19" s="125" t="s">
        <v>6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 x14ac:dyDescent="0.2">
      <c r="B20" s="125" t="s">
        <v>7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 x14ac:dyDescent="0.2">
      <c r="B21" s="125" t="s">
        <v>9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 x14ac:dyDescent="0.2">
      <c r="B22" s="125" t="s">
        <v>12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 x14ac:dyDescent="0.2">
      <c r="B23" s="125" t="s">
        <v>268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 x14ac:dyDescent="0.2">
      <c r="B24" s="125" t="s">
        <v>25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 x14ac:dyDescent="0.2">
      <c r="B25" s="125" t="s">
        <v>13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 x14ac:dyDescent="0.2">
      <c r="B26" s="121"/>
    </row>
    <row r="28" spans="1:7" ht="15.75" customHeight="1" x14ac:dyDescent="0.2">
      <c r="B28" s="40"/>
    </row>
  </sheetData>
  <sheetProtection algorithmName="SHA-512" hashValue="k0X7dBiJk8+XhyoWjzdJfgKhIxivkAB+MdrVIV/GAzlA8lVFhNmMU58eqgs71enz/o4YPqkCLRAbK2aPyWhSbw==" saltValue="L/IIoM9YKqr6PG63L+2Xx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D3" sqref="D3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6" customFormat="1" x14ac:dyDescent="0.2">
      <c r="A1" s="105" t="s">
        <v>223</v>
      </c>
    </row>
    <row r="2" spans="1:16" x14ac:dyDescent="0.2">
      <c r="A2" s="126" t="s">
        <v>204</v>
      </c>
      <c r="B2" s="127" t="s">
        <v>224</v>
      </c>
      <c r="C2" s="127" t="s">
        <v>225</v>
      </c>
      <c r="D2" s="109" t="s">
        <v>1</v>
      </c>
      <c r="E2" s="109" t="s">
        <v>2</v>
      </c>
      <c r="F2" s="109" t="s">
        <v>3</v>
      </c>
      <c r="G2" s="109" t="s">
        <v>269</v>
      </c>
      <c r="H2" s="109" t="s">
        <v>4</v>
      </c>
      <c r="I2" s="128"/>
      <c r="J2" s="128"/>
      <c r="K2" s="128"/>
      <c r="L2" s="128"/>
      <c r="M2" s="128"/>
      <c r="N2" s="128"/>
      <c r="O2" s="128"/>
      <c r="P2" s="128"/>
    </row>
    <row r="3" spans="1:16" x14ac:dyDescent="0.2">
      <c r="A3" s="40"/>
      <c r="B3" s="35" t="s">
        <v>67</v>
      </c>
      <c r="C3" s="43" t="s">
        <v>226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 x14ac:dyDescent="0.2">
      <c r="C4" s="43" t="s">
        <v>227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 x14ac:dyDescent="0.2">
      <c r="C5" s="43" t="s">
        <v>228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 x14ac:dyDescent="0.2">
      <c r="C6" s="43" t="s">
        <v>229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 x14ac:dyDescent="0.2">
      <c r="B7" s="35" t="s">
        <v>14</v>
      </c>
      <c r="C7" s="43" t="s">
        <v>226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 x14ac:dyDescent="0.2">
      <c r="C8" s="43" t="s">
        <v>227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 x14ac:dyDescent="0.2">
      <c r="C9" s="43" t="s">
        <v>228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 x14ac:dyDescent="0.2">
      <c r="C10" s="43" t="s">
        <v>229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 x14ac:dyDescent="0.2">
      <c r="B11" s="35" t="s">
        <v>16</v>
      </c>
      <c r="C11" s="43" t="s">
        <v>226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 x14ac:dyDescent="0.2">
      <c r="C12" s="43" t="s">
        <v>227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 x14ac:dyDescent="0.2">
      <c r="C13" s="43" t="s">
        <v>228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 x14ac:dyDescent="0.2">
      <c r="C14" s="43" t="s">
        <v>229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 x14ac:dyDescent="0.2">
      <c r="B15" s="35" t="s">
        <v>17</v>
      </c>
      <c r="C15" s="43" t="s">
        <v>226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 x14ac:dyDescent="0.2">
      <c r="C16" s="43" t="s">
        <v>227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 x14ac:dyDescent="0.2">
      <c r="C17" s="43" t="s">
        <v>228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4.1" customHeight="1" x14ac:dyDescent="0.2">
      <c r="C18" s="43" t="s">
        <v>229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 x14ac:dyDescent="0.2">
      <c r="B19" s="36" t="s">
        <v>15</v>
      </c>
      <c r="C19" s="43" t="s">
        <v>226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 x14ac:dyDescent="0.2">
      <c r="C20" s="43" t="s">
        <v>227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 x14ac:dyDescent="0.2">
      <c r="C21" s="43" t="s">
        <v>228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 x14ac:dyDescent="0.2">
      <c r="C22" s="43" t="s">
        <v>229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 x14ac:dyDescent="0.2">
      <c r="B23" s="36" t="s">
        <v>21</v>
      </c>
      <c r="C23" s="43" t="s">
        <v>226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 x14ac:dyDescent="0.2">
      <c r="C24" s="43" t="s">
        <v>227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 x14ac:dyDescent="0.2">
      <c r="C25" s="43" t="s">
        <v>228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 x14ac:dyDescent="0.2">
      <c r="C26" s="43" t="s">
        <v>229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 x14ac:dyDescent="0.2">
      <c r="A28" s="105" t="s">
        <v>230</v>
      </c>
    </row>
    <row r="29" spans="1:16" s="36" customFormat="1" x14ac:dyDescent="0.2">
      <c r="A29" s="129" t="s">
        <v>231</v>
      </c>
      <c r="B29" s="98" t="s">
        <v>224</v>
      </c>
      <c r="C29" s="98" t="s">
        <v>232</v>
      </c>
      <c r="D29" s="109" t="s">
        <v>1</v>
      </c>
      <c r="E29" s="109" t="s">
        <v>2</v>
      </c>
      <c r="F29" s="109" t="s">
        <v>3</v>
      </c>
      <c r="G29" s="109" t="s">
        <v>269</v>
      </c>
      <c r="H29" s="109" t="s">
        <v>4</v>
      </c>
      <c r="I29" s="128"/>
      <c r="J29" s="128"/>
      <c r="K29" s="128"/>
      <c r="L29" s="128"/>
      <c r="M29" s="128"/>
      <c r="N29" s="128"/>
      <c r="O29" s="128"/>
      <c r="P29" s="128"/>
    </row>
    <row r="30" spans="1:16" x14ac:dyDescent="0.2">
      <c r="A30" s="40"/>
      <c r="B30" s="35" t="s">
        <v>67</v>
      </c>
      <c r="C30" s="43" t="s">
        <v>226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 x14ac:dyDescent="0.2">
      <c r="C31" s="43" t="s">
        <v>227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 x14ac:dyDescent="0.2">
      <c r="C32" s="43" t="s">
        <v>61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 x14ac:dyDescent="0.2">
      <c r="C33" s="43" t="s">
        <v>62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 x14ac:dyDescent="0.2">
      <c r="B34" s="35" t="s">
        <v>14</v>
      </c>
      <c r="C34" s="43" t="s">
        <v>226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 x14ac:dyDescent="0.2">
      <c r="C35" s="43" t="s">
        <v>227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 x14ac:dyDescent="0.2">
      <c r="C36" s="43" t="s">
        <v>61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 x14ac:dyDescent="0.2">
      <c r="C37" s="43" t="s">
        <v>62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 x14ac:dyDescent="0.2">
      <c r="B38" s="35" t="s">
        <v>16</v>
      </c>
      <c r="C38" s="43" t="s">
        <v>226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 x14ac:dyDescent="0.2">
      <c r="C39" s="43" t="s">
        <v>227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 x14ac:dyDescent="0.2">
      <c r="C40" s="43" t="s">
        <v>61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 x14ac:dyDescent="0.2">
      <c r="C41" s="43" t="s">
        <v>62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 x14ac:dyDescent="0.2">
      <c r="B42" s="35" t="s">
        <v>17</v>
      </c>
      <c r="C42" s="43" t="s">
        <v>226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 x14ac:dyDescent="0.2">
      <c r="C43" s="43" t="s">
        <v>227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 x14ac:dyDescent="0.2">
      <c r="C44" s="43" t="s">
        <v>61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 x14ac:dyDescent="0.2">
      <c r="C45" s="43" t="s">
        <v>62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 x14ac:dyDescent="0.2">
      <c r="B46" s="35" t="s">
        <v>15</v>
      </c>
      <c r="C46" s="43" t="s">
        <v>226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 x14ac:dyDescent="0.2">
      <c r="C47" s="43" t="s">
        <v>227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 x14ac:dyDescent="0.2">
      <c r="C48" s="43" t="s">
        <v>61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 x14ac:dyDescent="0.2">
      <c r="C49" s="43" t="s">
        <v>62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 x14ac:dyDescent="0.2">
      <c r="B50" s="35" t="s">
        <v>21</v>
      </c>
      <c r="C50" s="43" t="s">
        <v>226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 x14ac:dyDescent="0.2">
      <c r="C51" s="43" t="s">
        <v>227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 x14ac:dyDescent="0.2">
      <c r="C52" s="43" t="s">
        <v>61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 x14ac:dyDescent="0.2">
      <c r="C53" s="43" t="s">
        <v>62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 x14ac:dyDescent="0.2">
      <c r="C54" s="43"/>
      <c r="D54" s="43"/>
    </row>
    <row r="55" spans="1:16" s="106" customFormat="1" x14ac:dyDescent="0.2">
      <c r="A55" s="105" t="s">
        <v>233</v>
      </c>
    </row>
    <row r="56" spans="1:16" s="36" customFormat="1" ht="25.5" x14ac:dyDescent="0.2">
      <c r="A56" s="129" t="s">
        <v>66</v>
      </c>
      <c r="B56" s="98" t="s">
        <v>224</v>
      </c>
      <c r="C56" s="131" t="s">
        <v>234</v>
      </c>
      <c r="D56" s="109" t="s">
        <v>50</v>
      </c>
      <c r="E56" s="109" t="s">
        <v>51</v>
      </c>
      <c r="F56" s="109" t="s">
        <v>52</v>
      </c>
      <c r="G56" s="109" t="s">
        <v>53</v>
      </c>
      <c r="H56" s="128"/>
      <c r="M56" s="128"/>
      <c r="N56" s="128"/>
      <c r="O56" s="128"/>
      <c r="P56" s="128"/>
    </row>
    <row r="57" spans="1:16" x14ac:dyDescent="0.2">
      <c r="A57" s="40"/>
      <c r="B57" s="35" t="s">
        <v>35</v>
      </c>
      <c r="C57" s="43" t="s">
        <v>235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 x14ac:dyDescent="0.2">
      <c r="C58" s="43" t="s">
        <v>236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 x14ac:dyDescent="0.2">
      <c r="B59" s="35" t="s">
        <v>36</v>
      </c>
      <c r="C59" s="43" t="s">
        <v>235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 x14ac:dyDescent="0.2">
      <c r="C60" s="43" t="s">
        <v>236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 x14ac:dyDescent="0.2">
      <c r="B61" s="35" t="s">
        <v>37</v>
      </c>
      <c r="C61" s="43" t="s">
        <v>235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 x14ac:dyDescent="0.2">
      <c r="C62" s="43" t="s">
        <v>236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 x14ac:dyDescent="0.2">
      <c r="C63" s="43"/>
      <c r="D63" s="43"/>
    </row>
    <row r="64" spans="1:16" s="106" customFormat="1" x14ac:dyDescent="0.2">
      <c r="A64" s="105" t="s">
        <v>237</v>
      </c>
    </row>
    <row r="65" spans="1:16" s="36" customFormat="1" ht="25.5" x14ac:dyDescent="0.2">
      <c r="A65" s="129" t="s">
        <v>22</v>
      </c>
      <c r="B65" s="98" t="s">
        <v>224</v>
      </c>
      <c r="C65" s="131" t="s">
        <v>238</v>
      </c>
      <c r="D65" s="109" t="s">
        <v>1</v>
      </c>
      <c r="E65" s="109" t="s">
        <v>2</v>
      </c>
      <c r="F65" s="109" t="s">
        <v>3</v>
      </c>
      <c r="G65" s="109" t="s">
        <v>269</v>
      </c>
      <c r="H65" s="132" t="s">
        <v>4</v>
      </c>
      <c r="I65" s="128"/>
      <c r="J65" s="128"/>
      <c r="K65" s="128"/>
      <c r="L65" s="128"/>
      <c r="M65" s="128"/>
      <c r="N65" s="128"/>
      <c r="O65" s="128"/>
      <c r="P65" s="128"/>
    </row>
    <row r="66" spans="1:16" x14ac:dyDescent="0.2">
      <c r="A66" s="133"/>
      <c r="B66" s="35" t="s">
        <v>69</v>
      </c>
      <c r="C66" s="43" t="s">
        <v>159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 x14ac:dyDescent="0.2">
      <c r="C67" s="43" t="s">
        <v>160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 x14ac:dyDescent="0.2">
      <c r="C68" s="43" t="s">
        <v>161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 x14ac:dyDescent="0.2">
      <c r="C69" s="43" t="s">
        <v>162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 x14ac:dyDescent="0.2">
      <c r="B70" s="35" t="s">
        <v>6</v>
      </c>
      <c r="C70" s="43" t="s">
        <v>159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 x14ac:dyDescent="0.2">
      <c r="C71" s="43" t="s">
        <v>160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 x14ac:dyDescent="0.2">
      <c r="C72" s="43" t="s">
        <v>161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 x14ac:dyDescent="0.2">
      <c r="C73" s="43" t="s">
        <v>162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 x14ac:dyDescent="0.2">
      <c r="B74" s="35" t="s">
        <v>7</v>
      </c>
      <c r="C74" s="43" t="s">
        <v>159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 x14ac:dyDescent="0.2">
      <c r="C75" s="43" t="s">
        <v>160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 x14ac:dyDescent="0.2">
      <c r="C76" s="43" t="s">
        <v>161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 x14ac:dyDescent="0.2">
      <c r="C77" s="43" t="s">
        <v>162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 x14ac:dyDescent="0.2">
      <c r="B78" s="35" t="s">
        <v>12</v>
      </c>
      <c r="C78" s="43" t="s">
        <v>159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 x14ac:dyDescent="0.2">
      <c r="C79" s="43" t="s">
        <v>160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 x14ac:dyDescent="0.2">
      <c r="C80" s="43" t="s">
        <v>161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 x14ac:dyDescent="0.2">
      <c r="C81" s="43" t="s">
        <v>162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 x14ac:dyDescent="0.2">
      <c r="B82" s="35" t="s">
        <v>67</v>
      </c>
      <c r="C82" s="43" t="s">
        <v>159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 x14ac:dyDescent="0.2">
      <c r="C83" s="43" t="s">
        <v>160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 x14ac:dyDescent="0.2">
      <c r="C84" s="43" t="s">
        <v>161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 x14ac:dyDescent="0.2">
      <c r="C85" s="43" t="s">
        <v>162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 x14ac:dyDescent="0.2">
      <c r="B86" s="35" t="s">
        <v>14</v>
      </c>
      <c r="C86" s="43" t="s">
        <v>159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 x14ac:dyDescent="0.2">
      <c r="C87" s="43" t="s">
        <v>160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 x14ac:dyDescent="0.2">
      <c r="C88" s="43" t="s">
        <v>161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 x14ac:dyDescent="0.2">
      <c r="C89" s="43" t="s">
        <v>162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 x14ac:dyDescent="0.2">
      <c r="B90" s="35" t="s">
        <v>16</v>
      </c>
      <c r="C90" s="43" t="s">
        <v>159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 x14ac:dyDescent="0.2">
      <c r="C91" s="43" t="s">
        <v>160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 x14ac:dyDescent="0.2">
      <c r="C92" s="43" t="s">
        <v>161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 x14ac:dyDescent="0.2">
      <c r="C93" s="43" t="s">
        <v>162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 x14ac:dyDescent="0.2">
      <c r="B94" s="35" t="s">
        <v>15</v>
      </c>
      <c r="C94" s="43" t="s">
        <v>159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 x14ac:dyDescent="0.2">
      <c r="C95" s="43" t="s">
        <v>160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 x14ac:dyDescent="0.2">
      <c r="C96" s="43" t="s">
        <v>161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 x14ac:dyDescent="0.2">
      <c r="C97" s="43" t="s">
        <v>162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 x14ac:dyDescent="0.2">
      <c r="B98" s="35" t="s">
        <v>18</v>
      </c>
      <c r="C98" s="43" t="s">
        <v>159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 x14ac:dyDescent="0.2">
      <c r="C99" s="43" t="s">
        <v>160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 x14ac:dyDescent="0.2">
      <c r="C100" s="43" t="s">
        <v>161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 x14ac:dyDescent="0.2">
      <c r="C101" s="43" t="s">
        <v>162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 x14ac:dyDescent="0.2">
      <c r="A103" s="105" t="s">
        <v>239</v>
      </c>
    </row>
    <row r="104" spans="1:16" s="36" customFormat="1" ht="25.5" x14ac:dyDescent="0.2">
      <c r="A104" s="129" t="s">
        <v>67</v>
      </c>
      <c r="B104" s="134" t="s">
        <v>162</v>
      </c>
      <c r="C104" s="131" t="s">
        <v>238</v>
      </c>
      <c r="D104" s="109" t="s">
        <v>1</v>
      </c>
      <c r="E104" s="109" t="s">
        <v>2</v>
      </c>
      <c r="F104" s="109" t="s">
        <v>3</v>
      </c>
      <c r="G104" s="109" t="s">
        <v>269</v>
      </c>
      <c r="H104" s="132" t="s">
        <v>4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 x14ac:dyDescent="0.2">
      <c r="A105" s="40"/>
      <c r="B105" s="36"/>
      <c r="C105" s="43" t="s">
        <v>159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 x14ac:dyDescent="0.2">
      <c r="C106" s="43" t="s">
        <v>160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 x14ac:dyDescent="0.2">
      <c r="C107" s="43" t="s">
        <v>161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 x14ac:dyDescent="0.2">
      <c r="C108" s="43" t="s">
        <v>162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 x14ac:dyDescent="0.2">
      <c r="A111" s="40"/>
    </row>
  </sheetData>
  <sheetProtection algorithmName="SHA-512" hashValue="py9cf57xdgwyh4EQzmBncvWv6L3brhFMLiMTAoSLTSLiSLZ6Df4+xbIDU5Qd1dByX4YeHLjsSo2sfV80ffjv7A==" saltValue="I+euO8pPiMH9YFf0oFoYf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C8" sqref="C8"/>
    </sheetView>
  </sheetViews>
  <sheetFormatPr defaultColWidth="12.85546875" defaultRowHeight="12.75" x14ac:dyDescent="0.2"/>
  <cols>
    <col min="1" max="1" width="25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6" customFormat="1" ht="14.25" customHeight="1" x14ac:dyDescent="0.2">
      <c r="A1" s="105" t="s">
        <v>240</v>
      </c>
    </row>
    <row r="2" spans="1:7" ht="14.25" customHeight="1" x14ac:dyDescent="0.2">
      <c r="A2" s="133" t="s">
        <v>23</v>
      </c>
      <c r="B2" s="127"/>
      <c r="C2" s="40" t="s">
        <v>1</v>
      </c>
      <c r="D2" s="40" t="s">
        <v>2</v>
      </c>
      <c r="E2" s="40" t="s">
        <v>3</v>
      </c>
      <c r="F2" s="40" t="s">
        <v>269</v>
      </c>
      <c r="G2" s="40" t="s">
        <v>4</v>
      </c>
    </row>
    <row r="3" spans="1:7" ht="14.25" customHeight="1" x14ac:dyDescent="0.2">
      <c r="B3" s="121" t="s">
        <v>241</v>
      </c>
      <c r="C3" s="115" t="s">
        <v>242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 x14ac:dyDescent="0.2">
      <c r="A4" s="40"/>
      <c r="B4" s="125" t="s">
        <v>243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 x14ac:dyDescent="0.2">
      <c r="A5" s="110" t="s">
        <v>244</v>
      </c>
    </row>
    <row r="6" spans="1:7" ht="14.25" customHeight="1" x14ac:dyDescent="0.2">
      <c r="B6" s="125" t="s">
        <v>55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 x14ac:dyDescent="0.2">
      <c r="B7" s="125" t="s">
        <v>129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 x14ac:dyDescent="0.2">
      <c r="B8" s="125" t="s">
        <v>57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 x14ac:dyDescent="0.2">
      <c r="B9" s="125"/>
      <c r="C9" s="125"/>
      <c r="D9" s="125"/>
      <c r="E9" s="125"/>
      <c r="F9" s="125"/>
      <c r="G9" s="125"/>
    </row>
    <row r="10" spans="1:7" s="106" customFormat="1" ht="14.25" customHeight="1" x14ac:dyDescent="0.2">
      <c r="A10" s="105" t="s">
        <v>245</v>
      </c>
    </row>
    <row r="11" spans="1:7" ht="14.25" customHeight="1" x14ac:dyDescent="0.2">
      <c r="A11" s="110"/>
      <c r="B11" s="121" t="s">
        <v>188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 x14ac:dyDescent="0.2">
      <c r="A12" s="110"/>
      <c r="B12" s="121"/>
    </row>
    <row r="13" spans="1:7" s="106" customFormat="1" ht="14.25" customHeight="1" x14ac:dyDescent="0.2">
      <c r="A13" s="105" t="s">
        <v>246</v>
      </c>
    </row>
    <row r="14" spans="1:7" ht="14.25" customHeight="1" x14ac:dyDescent="0.2">
      <c r="A14" s="133" t="s">
        <v>231</v>
      </c>
      <c r="B14" s="125" t="s">
        <v>247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 x14ac:dyDescent="0.2">
      <c r="A15" s="40"/>
      <c r="B15" s="125" t="s">
        <v>248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 x14ac:dyDescent="0.2">
      <c r="A16" s="133" t="s">
        <v>66</v>
      </c>
      <c r="B16" s="121" t="s">
        <v>249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 x14ac:dyDescent="0.2"/>
    <row r="18" spans="1:6" s="106" customFormat="1" ht="14.25" customHeight="1" x14ac:dyDescent="0.2">
      <c r="A18" s="105" t="s">
        <v>250</v>
      </c>
    </row>
    <row r="19" spans="1:6" s="110" customFormat="1" ht="14.25" customHeight="1" x14ac:dyDescent="0.2">
      <c r="C19" s="56" t="s">
        <v>46</v>
      </c>
      <c r="D19" s="56" t="s">
        <v>47</v>
      </c>
      <c r="E19" s="56" t="s">
        <v>48</v>
      </c>
      <c r="F19" s="56" t="s">
        <v>49</v>
      </c>
    </row>
    <row r="20" spans="1:6" x14ac:dyDescent="0.2">
      <c r="B20" s="121" t="s">
        <v>190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NcVXLjxuiihZlYCX73fDW6t28X57w0eE/u8be4BZlH8M3qastNXX9VyLc5TPdpXx4A+/Vz1hx4QfedC3x3zZ8g==" saltValue="bY/9PUIOUJ1XJ0j6yG6Z2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13" sqref="E13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27" t="s">
        <v>65</v>
      </c>
      <c r="B1" s="40"/>
      <c r="C1" s="40" t="s">
        <v>8</v>
      </c>
      <c r="D1" s="40" t="s">
        <v>11</v>
      </c>
      <c r="E1" s="40" t="s">
        <v>10</v>
      </c>
      <c r="F1" s="127" t="s">
        <v>24</v>
      </c>
    </row>
    <row r="2" spans="1:6" ht="15.75" customHeight="1" x14ac:dyDescent="0.2">
      <c r="A2" s="92" t="s">
        <v>26</v>
      </c>
      <c r="B2" s="92" t="s">
        <v>251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 x14ac:dyDescent="0.2">
      <c r="A3" s="92"/>
      <c r="B3" s="92" t="s">
        <v>252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 x14ac:dyDescent="0.2">
      <c r="A4" s="92" t="s">
        <v>180</v>
      </c>
      <c r="B4" s="92" t="s">
        <v>251</v>
      </c>
      <c r="C4" s="115">
        <v>0</v>
      </c>
      <c r="D4" s="115">
        <v>0</v>
      </c>
      <c r="E4" s="115">
        <v>0</v>
      </c>
      <c r="F4" s="115">
        <v>0</v>
      </c>
    </row>
    <row r="5" spans="1:6" ht="15.75" customHeight="1" x14ac:dyDescent="0.2">
      <c r="A5" s="92"/>
      <c r="B5" s="92" t="s">
        <v>252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 x14ac:dyDescent="0.2">
      <c r="A6" s="92" t="s">
        <v>200</v>
      </c>
      <c r="B6" s="92" t="s">
        <v>251</v>
      </c>
      <c r="C6" s="115">
        <v>0</v>
      </c>
      <c r="D6" s="115">
        <v>0</v>
      </c>
      <c r="E6" s="115">
        <v>0</v>
      </c>
      <c r="F6" s="115">
        <v>0</v>
      </c>
    </row>
    <row r="7" spans="1:6" ht="15.75" customHeight="1" x14ac:dyDescent="0.2">
      <c r="A7" s="92"/>
      <c r="B7" s="92" t="s">
        <v>252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 x14ac:dyDescent="0.2">
      <c r="A8" s="92" t="s">
        <v>54</v>
      </c>
      <c r="B8" s="92" t="s">
        <v>251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 x14ac:dyDescent="0.2">
      <c r="A9" s="92"/>
      <c r="B9" s="92" t="s">
        <v>252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 x14ac:dyDescent="0.2">
      <c r="A10" s="92" t="s">
        <v>31</v>
      </c>
      <c r="B10" s="92" t="s">
        <v>251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 x14ac:dyDescent="0.2">
      <c r="A11" s="92"/>
      <c r="B11" s="92" t="s">
        <v>252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 x14ac:dyDescent="0.2">
      <c r="A12" s="92" t="s">
        <v>56</v>
      </c>
      <c r="B12" s="92" t="s">
        <v>251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 x14ac:dyDescent="0.2">
      <c r="A13" s="92"/>
      <c r="B13" s="92" t="s">
        <v>252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 x14ac:dyDescent="0.2">
      <c r="A19" s="92"/>
    </row>
    <row r="20" spans="1:1" ht="15.75" customHeight="1" x14ac:dyDescent="0.2">
      <c r="A20" s="92"/>
    </row>
  </sheetData>
  <sheetProtection algorithmName="SHA-512" hashValue="oLjKxoMi52faU+xzjZCMs/9E8qhgnIyZhGtCkvzro2vmzSidbndwtSg9jr7hBXbakZ21g44vVaq9BCtdEw7xjQ==" saltValue="KXlzZM5u2Lqpcu92mpXHe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C1" workbookViewId="0">
      <selection activeCell="E19" sqref="E19:O20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9" t="s">
        <v>1</v>
      </c>
      <c r="D1" s="109" t="s">
        <v>2</v>
      </c>
      <c r="E1" s="109" t="s">
        <v>3</v>
      </c>
      <c r="F1" s="109" t="s">
        <v>269</v>
      </c>
      <c r="G1" s="109" t="s">
        <v>4</v>
      </c>
      <c r="H1" s="109" t="s">
        <v>46</v>
      </c>
      <c r="I1" s="109" t="s">
        <v>47</v>
      </c>
      <c r="J1" s="109" t="s">
        <v>48</v>
      </c>
      <c r="K1" s="109" t="s">
        <v>49</v>
      </c>
      <c r="L1" s="109" t="s">
        <v>50</v>
      </c>
      <c r="M1" s="109" t="s">
        <v>51</v>
      </c>
      <c r="N1" s="109" t="s">
        <v>52</v>
      </c>
      <c r="O1" s="109" t="s">
        <v>53</v>
      </c>
    </row>
    <row r="2" spans="1:15" x14ac:dyDescent="0.2">
      <c r="A2" s="40" t="s">
        <v>253</v>
      </c>
    </row>
    <row r="3" spans="1:15" x14ac:dyDescent="0.2">
      <c r="B3" s="59" t="s">
        <v>142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 x14ac:dyDescent="0.2">
      <c r="B4" s="59" t="s">
        <v>181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 x14ac:dyDescent="0.2">
      <c r="B5" s="59" t="s">
        <v>199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 x14ac:dyDescent="0.2">
      <c r="B6" s="59" t="s">
        <v>182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 x14ac:dyDescent="0.2">
      <c r="B7" s="59" t="s">
        <v>183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 x14ac:dyDescent="0.2">
      <c r="B8" s="92" t="s">
        <v>180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 x14ac:dyDescent="0.2">
      <c r="B9" s="92" t="s">
        <v>200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 x14ac:dyDescent="0.2">
      <c r="B10" s="59" t="s">
        <v>54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 x14ac:dyDescent="0.2">
      <c r="B11" s="92" t="s">
        <v>129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 x14ac:dyDescent="0.2">
      <c r="B12" s="59" t="s">
        <v>31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2.95" customHeight="1" x14ac:dyDescent="0.2">
      <c r="B13" s="59" t="s">
        <v>130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 x14ac:dyDescent="0.2">
      <c r="B14" s="59" t="s">
        <v>56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 x14ac:dyDescent="0.2">
      <c r="A16" s="40" t="s">
        <v>254</v>
      </c>
      <c r="B16" s="59"/>
    </row>
    <row r="17" spans="2:15" x14ac:dyDescent="0.2">
      <c r="B17" s="92" t="s">
        <v>271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 x14ac:dyDescent="0.2">
      <c r="B18" s="92" t="s">
        <v>60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 x14ac:dyDescent="0.2">
      <c r="B19" s="92" t="s">
        <v>59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 x14ac:dyDescent="0.2">
      <c r="B20" s="92" t="s">
        <v>44</v>
      </c>
      <c r="C20" s="115">
        <v>1</v>
      </c>
      <c r="D20" s="115">
        <v>1</v>
      </c>
      <c r="E20" s="115">
        <v>0.97599999999999998</v>
      </c>
      <c r="F20" s="115">
        <v>0.97599999999999998</v>
      </c>
      <c r="G20" s="115">
        <v>0.97599999999999998</v>
      </c>
      <c r="H20" s="115">
        <v>0.97599999999999998</v>
      </c>
      <c r="I20" s="115">
        <v>0.97599999999999998</v>
      </c>
      <c r="J20" s="115">
        <v>0.97599999999999998</v>
      </c>
      <c r="K20" s="115">
        <v>0.97599999999999998</v>
      </c>
      <c r="L20" s="115">
        <v>0.97599999999999998</v>
      </c>
      <c r="M20" s="115">
        <v>0.97599999999999998</v>
      </c>
      <c r="N20" s="115">
        <v>0.97599999999999998</v>
      </c>
      <c r="O20" s="115">
        <v>0.97599999999999998</v>
      </c>
    </row>
    <row r="25" spans="2:15" x14ac:dyDescent="0.2">
      <c r="B25" s="43"/>
    </row>
    <row r="26" spans="2:15" x14ac:dyDescent="0.2">
      <c r="B26" s="43"/>
    </row>
    <row r="27" spans="2:15" x14ac:dyDescent="0.2">
      <c r="B27" s="43"/>
    </row>
    <row r="28" spans="2:15" x14ac:dyDescent="0.2">
      <c r="B28" s="43"/>
    </row>
  </sheetData>
  <sheetProtection algorithmName="SHA-512" hashValue="TdiAFD6UolRZ8z7B0svwwBHFUoirS0k/KbgSxzXPLTyq+UDcW+kIRPWOAOSVe/gGocH1qQrK4k6kysWbjJTkiQ==" saltValue="nygoNUVYidWweai1Mcooj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:G5"/>
    </sheetView>
  </sheetViews>
  <sheetFormatPr defaultColWidth="12.85546875" defaultRowHeight="12.75" x14ac:dyDescent="0.2"/>
  <cols>
    <col min="1" max="1" width="21.42578125" style="35" customWidth="1"/>
    <col min="2" max="2" width="27.14062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27"/>
      <c r="C1" s="40" t="s">
        <v>1</v>
      </c>
      <c r="D1" s="40" t="s">
        <v>2</v>
      </c>
      <c r="E1" s="40" t="s">
        <v>3</v>
      </c>
      <c r="F1" s="40" t="s">
        <v>269</v>
      </c>
      <c r="G1" s="40" t="s">
        <v>4</v>
      </c>
    </row>
    <row r="2" spans="1:7" x14ac:dyDescent="0.2">
      <c r="A2" s="40" t="s">
        <v>255</v>
      </c>
    </row>
    <row r="3" spans="1:7" x14ac:dyDescent="0.2">
      <c r="B3" s="59" t="s">
        <v>63</v>
      </c>
      <c r="C3" s="115">
        <v>1</v>
      </c>
      <c r="D3" s="115">
        <v>0.22</v>
      </c>
      <c r="E3" s="115">
        <v>0.22</v>
      </c>
      <c r="F3" s="115">
        <v>0.22</v>
      </c>
      <c r="G3" s="115">
        <v>0.22</v>
      </c>
    </row>
    <row r="4" spans="1:7" x14ac:dyDescent="0.2">
      <c r="A4" s="40" t="s">
        <v>256</v>
      </c>
      <c r="B4" s="59"/>
      <c r="C4" s="135"/>
      <c r="D4" s="135"/>
      <c r="E4" s="135"/>
      <c r="F4" s="135"/>
      <c r="G4" s="135"/>
    </row>
    <row r="5" spans="1:7" x14ac:dyDescent="0.2">
      <c r="B5" s="92" t="s">
        <v>176</v>
      </c>
      <c r="C5" s="115">
        <v>1</v>
      </c>
      <c r="D5" s="115">
        <v>0.16</v>
      </c>
      <c r="E5" s="115">
        <v>0.16</v>
      </c>
      <c r="F5" s="115">
        <v>0.16</v>
      </c>
      <c r="G5" s="115">
        <v>0.16</v>
      </c>
    </row>
  </sheetData>
  <sheetProtection algorithmName="SHA-512" hashValue="mcoqukfIm4mVYXa2lAWDHSDG6noF6Eq93BD5PuEEBgujHMIIVQ15SFn/RCaRhudSYZQePFr44ZxoaV0+49dvkQ==" saltValue="B+0cRTeL+HdCrNzff5zDD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zoomScale="111" workbookViewId="0">
      <selection activeCell="D27" sqref="D27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9" x14ac:dyDescent="0.2">
      <c r="A1" s="40" t="s">
        <v>65</v>
      </c>
      <c r="B1" s="40" t="s">
        <v>257</v>
      </c>
      <c r="C1" s="133" t="s">
        <v>258</v>
      </c>
      <c r="D1" s="40" t="s">
        <v>1</v>
      </c>
      <c r="E1" s="40" t="s">
        <v>2</v>
      </c>
      <c r="F1" s="40" t="s">
        <v>3</v>
      </c>
      <c r="G1" s="40" t="s">
        <v>269</v>
      </c>
      <c r="H1" s="40" t="s">
        <v>4</v>
      </c>
    </row>
    <row r="2" spans="1:9" x14ac:dyDescent="0.2">
      <c r="A2" s="52" t="s">
        <v>270</v>
      </c>
      <c r="B2" s="52" t="s">
        <v>67</v>
      </c>
      <c r="C2" s="52" t="s">
        <v>259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 x14ac:dyDescent="0.2">
      <c r="C3" s="52" t="s">
        <v>260</v>
      </c>
      <c r="D3" s="115">
        <v>0</v>
      </c>
      <c r="E3" s="115">
        <v>0</v>
      </c>
      <c r="F3" s="115">
        <v>0.36</v>
      </c>
      <c r="G3" s="115">
        <v>0.36</v>
      </c>
      <c r="H3" s="115">
        <v>0.36</v>
      </c>
    </row>
    <row r="4" spans="1:9" x14ac:dyDescent="0.2">
      <c r="C4" s="52" t="s">
        <v>261</v>
      </c>
      <c r="D4" s="115">
        <v>0</v>
      </c>
      <c r="E4" s="115">
        <v>0</v>
      </c>
      <c r="F4" s="115">
        <v>0.45</v>
      </c>
      <c r="G4" s="115">
        <v>0.45</v>
      </c>
      <c r="H4" s="115">
        <v>0.45</v>
      </c>
    </row>
    <row r="5" spans="1:9" x14ac:dyDescent="0.2">
      <c r="A5" s="52" t="s">
        <v>55</v>
      </c>
      <c r="B5" s="52" t="s">
        <v>62</v>
      </c>
      <c r="C5" s="52" t="s">
        <v>259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 x14ac:dyDescent="0.2">
      <c r="C6" s="52" t="s">
        <v>261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 x14ac:dyDescent="0.2">
      <c r="B7" s="52" t="s">
        <v>61</v>
      </c>
      <c r="C7" s="52" t="s">
        <v>259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 x14ac:dyDescent="0.2">
      <c r="C8" s="52" t="s">
        <v>261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 x14ac:dyDescent="0.2">
      <c r="A9" s="52" t="s">
        <v>129</v>
      </c>
      <c r="B9" s="52" t="s">
        <v>62</v>
      </c>
      <c r="C9" s="52" t="s">
        <v>259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 x14ac:dyDescent="0.2">
      <c r="C10" s="52" t="s">
        <v>261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 x14ac:dyDescent="0.2">
      <c r="B11" s="52" t="s">
        <v>61</v>
      </c>
      <c r="C11" s="52" t="s">
        <v>259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 x14ac:dyDescent="0.2">
      <c r="C12" s="52" t="s">
        <v>261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 x14ac:dyDescent="0.2">
      <c r="A13" s="52" t="s">
        <v>58</v>
      </c>
      <c r="B13" s="52" t="s">
        <v>62</v>
      </c>
      <c r="C13" s="52" t="s">
        <v>259</v>
      </c>
      <c r="D13" s="115">
        <v>0</v>
      </c>
      <c r="E13" s="115">
        <v>0</v>
      </c>
      <c r="F13" s="115">
        <v>0.8</v>
      </c>
      <c r="G13" s="115">
        <v>0.8</v>
      </c>
      <c r="H13" s="115">
        <v>0.8</v>
      </c>
    </row>
    <row r="14" spans="1:9" x14ac:dyDescent="0.2">
      <c r="C14" s="52" t="s">
        <v>261</v>
      </c>
      <c r="D14" s="115">
        <v>0</v>
      </c>
      <c r="E14" s="115">
        <v>0</v>
      </c>
      <c r="F14" s="115">
        <v>0.85</v>
      </c>
      <c r="G14" s="115">
        <v>0.85</v>
      </c>
      <c r="H14" s="115">
        <v>0.85</v>
      </c>
      <c r="I14" s="36"/>
    </row>
    <row r="15" spans="1:9" x14ac:dyDescent="0.2">
      <c r="B15" s="52" t="s">
        <v>61</v>
      </c>
      <c r="C15" s="52" t="s">
        <v>259</v>
      </c>
      <c r="D15" s="115">
        <v>0</v>
      </c>
      <c r="E15" s="115">
        <v>0</v>
      </c>
      <c r="F15" s="115">
        <v>0.8</v>
      </c>
      <c r="G15" s="115">
        <v>0.8</v>
      </c>
      <c r="H15" s="115">
        <v>0.8</v>
      </c>
      <c r="I15" s="36"/>
    </row>
    <row r="16" spans="1:9" x14ac:dyDescent="0.2">
      <c r="C16" s="52" t="s">
        <v>261</v>
      </c>
      <c r="D16" s="115">
        <v>0</v>
      </c>
      <c r="E16" s="115">
        <v>0</v>
      </c>
      <c r="F16" s="115">
        <v>0.75</v>
      </c>
      <c r="G16" s="115">
        <v>0.75</v>
      </c>
      <c r="H16" s="115">
        <v>0.75</v>
      </c>
      <c r="I16" s="36"/>
    </row>
    <row r="17" spans="1:9" x14ac:dyDescent="0.2">
      <c r="A17" s="52" t="s">
        <v>59</v>
      </c>
      <c r="B17" s="52" t="s">
        <v>25</v>
      </c>
      <c r="C17" s="52" t="s">
        <v>259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 x14ac:dyDescent="0.2">
      <c r="C18" s="52" t="s">
        <v>260</v>
      </c>
      <c r="D18" s="115">
        <v>0.19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 x14ac:dyDescent="0.2">
      <c r="A19" s="52" t="s">
        <v>271</v>
      </c>
      <c r="B19" s="52" t="s">
        <v>25</v>
      </c>
      <c r="C19" s="52" t="s">
        <v>259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 x14ac:dyDescent="0.2">
      <c r="C20" s="52" t="s">
        <v>260</v>
      </c>
      <c r="D20" s="115">
        <v>0.19</v>
      </c>
      <c r="E20" s="115">
        <v>0</v>
      </c>
      <c r="F20" s="115">
        <v>0</v>
      </c>
      <c r="G20" s="115">
        <v>0</v>
      </c>
      <c r="H20" s="115">
        <v>0</v>
      </c>
    </row>
    <row r="21" spans="1:9" x14ac:dyDescent="0.2">
      <c r="A21" s="52" t="s">
        <v>60</v>
      </c>
      <c r="B21" s="52" t="s">
        <v>25</v>
      </c>
      <c r="C21" s="52" t="s">
        <v>259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 x14ac:dyDescent="0.2">
      <c r="C22" s="52" t="s">
        <v>260</v>
      </c>
      <c r="D22" s="115">
        <v>0.19</v>
      </c>
      <c r="E22" s="115">
        <v>0</v>
      </c>
      <c r="F22" s="115">
        <v>0</v>
      </c>
      <c r="G22" s="115">
        <v>0</v>
      </c>
      <c r="H22" s="115">
        <v>0</v>
      </c>
    </row>
    <row r="23" spans="1:9" x14ac:dyDescent="0.2">
      <c r="A23" s="52" t="s">
        <v>75</v>
      </c>
      <c r="B23" s="52" t="s">
        <v>67</v>
      </c>
      <c r="C23" s="52" t="s">
        <v>259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 x14ac:dyDescent="0.2">
      <c r="C24" s="52" t="s">
        <v>260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 x14ac:dyDescent="0.2">
      <c r="C25" s="52" t="s">
        <v>261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 x14ac:dyDescent="0.2">
      <c r="A26" s="52" t="s">
        <v>76</v>
      </c>
      <c r="B26" s="52" t="s">
        <v>67</v>
      </c>
      <c r="C26" s="52" t="s">
        <v>259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 x14ac:dyDescent="0.2">
      <c r="C27" s="52" t="s">
        <v>260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 x14ac:dyDescent="0.2">
      <c r="C28" s="52" t="s">
        <v>261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 x14ac:dyDescent="0.2">
      <c r="A29" s="52" t="s">
        <v>77</v>
      </c>
      <c r="B29" s="52" t="s">
        <v>67</v>
      </c>
      <c r="C29" s="52" t="s">
        <v>259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 x14ac:dyDescent="0.2">
      <c r="C30" s="52" t="s">
        <v>260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 x14ac:dyDescent="0.2">
      <c r="C31" s="52" t="s">
        <v>261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 x14ac:dyDescent="0.2">
      <c r="A32" s="52" t="s">
        <v>78</v>
      </c>
      <c r="B32" s="52" t="s">
        <v>67</v>
      </c>
      <c r="C32" s="52" t="s">
        <v>259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 x14ac:dyDescent="0.2">
      <c r="C33" s="52" t="s">
        <v>260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 x14ac:dyDescent="0.2">
      <c r="C34" s="52" t="s">
        <v>261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 x14ac:dyDescent="0.2">
      <c r="A35" s="52" t="s">
        <v>79</v>
      </c>
      <c r="B35" s="52" t="s">
        <v>67</v>
      </c>
      <c r="C35" s="52" t="s">
        <v>259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 x14ac:dyDescent="0.2">
      <c r="C36" s="52" t="s">
        <v>260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 x14ac:dyDescent="0.2">
      <c r="C37" s="52" t="s">
        <v>261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 x14ac:dyDescent="0.2">
      <c r="A38" s="52" t="s">
        <v>57</v>
      </c>
      <c r="B38" s="52" t="s">
        <v>67</v>
      </c>
      <c r="C38" s="52" t="s">
        <v>259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 x14ac:dyDescent="0.2">
      <c r="C39" s="52" t="s">
        <v>260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 x14ac:dyDescent="0.2">
      <c r="C40" s="52" t="s">
        <v>261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 x14ac:dyDescent="0.2">
      <c r="B41" s="52" t="s">
        <v>14</v>
      </c>
      <c r="C41" s="52" t="s">
        <v>259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 x14ac:dyDescent="0.2">
      <c r="C42" s="52" t="s">
        <v>260</v>
      </c>
      <c r="D42" s="115">
        <v>0.5</v>
      </c>
      <c r="E42" s="115">
        <v>0.5</v>
      </c>
      <c r="F42" s="115">
        <v>0.5</v>
      </c>
      <c r="G42" s="115">
        <v>0.5</v>
      </c>
      <c r="H42" s="115">
        <v>0.5</v>
      </c>
    </row>
    <row r="43" spans="1:8" x14ac:dyDescent="0.2">
      <c r="C43" s="52" t="s">
        <v>261</v>
      </c>
      <c r="D43" s="115">
        <v>0.63</v>
      </c>
      <c r="E43" s="115">
        <v>0.63</v>
      </c>
      <c r="F43" s="115">
        <v>0.63</v>
      </c>
      <c r="G43" s="115">
        <v>0.63</v>
      </c>
      <c r="H43" s="115">
        <v>0.63</v>
      </c>
    </row>
    <row r="44" spans="1:8" x14ac:dyDescent="0.2">
      <c r="A44" s="52" t="s">
        <v>80</v>
      </c>
      <c r="B44" s="52" t="s">
        <v>67</v>
      </c>
      <c r="C44" s="52" t="s">
        <v>259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 x14ac:dyDescent="0.2">
      <c r="C45" s="52" t="s">
        <v>260</v>
      </c>
      <c r="D45" s="115">
        <v>0.8</v>
      </c>
      <c r="E45" s="115">
        <v>0.8</v>
      </c>
      <c r="F45" s="115">
        <v>0.8</v>
      </c>
      <c r="G45" s="115">
        <v>0.8</v>
      </c>
      <c r="H45" s="115">
        <v>0.8</v>
      </c>
    </row>
    <row r="46" spans="1:8" x14ac:dyDescent="0.2">
      <c r="A46" s="52" t="s">
        <v>81</v>
      </c>
      <c r="B46" s="52" t="s">
        <v>67</v>
      </c>
      <c r="C46" s="52" t="s">
        <v>259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 x14ac:dyDescent="0.2">
      <c r="C47" s="52" t="s">
        <v>260</v>
      </c>
      <c r="D47" s="115">
        <v>0.76</v>
      </c>
      <c r="E47" s="115">
        <v>0.76</v>
      </c>
      <c r="F47" s="115">
        <v>0.76</v>
      </c>
      <c r="G47" s="115">
        <v>0.76</v>
      </c>
      <c r="H47" s="115">
        <v>0.76</v>
      </c>
    </row>
    <row r="48" spans="1:8" x14ac:dyDescent="0.2">
      <c r="A48" s="52" t="s">
        <v>188</v>
      </c>
      <c r="B48" s="52" t="s">
        <v>12</v>
      </c>
      <c r="C48" s="52" t="s">
        <v>259</v>
      </c>
      <c r="D48" s="115">
        <v>0.57999999999999996</v>
      </c>
      <c r="E48" s="115">
        <v>0</v>
      </c>
      <c r="F48" s="115">
        <v>0</v>
      </c>
      <c r="G48" s="115">
        <v>0</v>
      </c>
      <c r="H48" s="115">
        <v>0</v>
      </c>
    </row>
    <row r="49" spans="3:8" x14ac:dyDescent="0.2">
      <c r="C49" s="52" t="s">
        <v>260</v>
      </c>
      <c r="D49" s="115">
        <v>0.88</v>
      </c>
      <c r="E49" s="115">
        <v>0</v>
      </c>
      <c r="F49" s="115">
        <v>0</v>
      </c>
      <c r="G49" s="115">
        <v>0</v>
      </c>
      <c r="H49" s="115">
        <v>0</v>
      </c>
    </row>
  </sheetData>
  <sheetProtection algorithmName="SHA-512" hashValue="A/zTbSur0yIKkWGvmhOHRdosMk0Qi6zmvDYgwZaZn85KXcNPCjMoT+XAjPziGXBtZS1Q8LiGDFSkUGyIUg8TQA==" saltValue="mhFloCPkVqNJziWxzLovi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:G7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27" t="s">
        <v>65</v>
      </c>
      <c r="B1" s="127" t="s">
        <v>257</v>
      </c>
      <c r="C1" s="127"/>
      <c r="D1" s="40" t="s">
        <v>50</v>
      </c>
      <c r="E1" s="40" t="s">
        <v>51</v>
      </c>
      <c r="F1" s="40" t="s">
        <v>52</v>
      </c>
      <c r="G1" s="40" t="s">
        <v>53</v>
      </c>
      <c r="H1" s="98"/>
    </row>
    <row r="2" spans="1:8" x14ac:dyDescent="0.2">
      <c r="A2" s="43" t="s">
        <v>82</v>
      </c>
      <c r="B2" s="35" t="s">
        <v>38</v>
      </c>
      <c r="C2" s="43" t="s">
        <v>259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 x14ac:dyDescent="0.2">
      <c r="C3" s="35" t="s">
        <v>260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 x14ac:dyDescent="0.2">
      <c r="A4" s="43" t="s">
        <v>83</v>
      </c>
      <c r="B4" s="35" t="s">
        <v>38</v>
      </c>
      <c r="C4" s="43" t="s">
        <v>259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 x14ac:dyDescent="0.2">
      <c r="A5" s="36"/>
      <c r="C5" s="35" t="s">
        <v>260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 x14ac:dyDescent="0.2">
      <c r="A6" s="43" t="s">
        <v>84</v>
      </c>
      <c r="B6" s="35" t="s">
        <v>38</v>
      </c>
      <c r="C6" s="43" t="s">
        <v>259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 x14ac:dyDescent="0.2">
      <c r="A7" s="36"/>
      <c r="C7" s="35" t="s">
        <v>260</v>
      </c>
      <c r="D7" s="115">
        <v>0.59</v>
      </c>
      <c r="E7" s="115">
        <v>0.59</v>
      </c>
      <c r="F7" s="115">
        <v>0.59</v>
      </c>
      <c r="G7" s="115">
        <v>0.59</v>
      </c>
      <c r="H7" s="136"/>
    </row>
  </sheetData>
  <sheetProtection algorithmName="SHA-512" hashValue="zieH7Vn5qVm3TtqOsHt1lnaWdCY6yeoC8rm87GrCM0zoKxzcbYB2xr5zAG1PsaqS4nFhaq5mjtm/Kg1lGkVoZQ==" saltValue="NolV9i5B7hUPg+IMWkkq+w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">
      <c r="A2" t="s">
        <v>202</v>
      </c>
      <c r="B2" s="41" t="s">
        <v>203</v>
      </c>
      <c r="C2" s="41" t="s">
        <v>1</v>
      </c>
      <c r="D2" s="41"/>
      <c r="E2" s="41"/>
      <c r="F2" s="41"/>
      <c r="G2" s="41"/>
    </row>
    <row r="3" spans="1:8" ht="15.75" customHeight="1" x14ac:dyDescent="0.2">
      <c r="B3" s="24" t="s">
        <v>69</v>
      </c>
      <c r="C3" s="75">
        <v>2.7000000000000001E-3</v>
      </c>
    </row>
    <row r="4" spans="1:8" ht="15.75" customHeight="1" x14ac:dyDescent="0.2">
      <c r="B4" s="24" t="s">
        <v>6</v>
      </c>
      <c r="C4" s="75">
        <v>0.1966</v>
      </c>
    </row>
    <row r="5" spans="1:8" ht="15.75" customHeight="1" x14ac:dyDescent="0.2">
      <c r="B5" s="24" t="s">
        <v>7</v>
      </c>
      <c r="C5" s="75">
        <v>6.2100000000000002E-2</v>
      </c>
    </row>
    <row r="6" spans="1:8" ht="15.75" customHeight="1" x14ac:dyDescent="0.2">
      <c r="B6" s="24" t="s">
        <v>9</v>
      </c>
      <c r="C6" s="75">
        <v>0.29289999999999999</v>
      </c>
    </row>
    <row r="7" spans="1:8" ht="15.75" customHeight="1" x14ac:dyDescent="0.2">
      <c r="B7" s="24" t="s">
        <v>12</v>
      </c>
      <c r="C7" s="75">
        <v>0.24709999999999999</v>
      </c>
    </row>
    <row r="8" spans="1:8" ht="15.75" customHeight="1" x14ac:dyDescent="0.2">
      <c r="B8" s="24" t="s">
        <v>268</v>
      </c>
      <c r="C8" s="75">
        <v>4.7999999999999996E-3</v>
      </c>
    </row>
    <row r="9" spans="1:8" ht="15.75" customHeight="1" x14ac:dyDescent="0.2">
      <c r="B9" s="24" t="s">
        <v>25</v>
      </c>
      <c r="C9" s="75">
        <v>0.13200000000000001</v>
      </c>
    </row>
    <row r="10" spans="1:8" ht="15.75" customHeight="1" x14ac:dyDescent="0.2">
      <c r="B10" s="24" t="s">
        <v>13</v>
      </c>
      <c r="C10" s="75">
        <v>6.1800000000000001E-2</v>
      </c>
    </row>
    <row r="11" spans="1:8" ht="15.75" customHeight="1" x14ac:dyDescent="0.2">
      <c r="B11" s="32" t="s">
        <v>122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28</v>
      </c>
      <c r="B13" s="41" t="s">
        <v>203</v>
      </c>
      <c r="C13" s="23" t="s">
        <v>2</v>
      </c>
      <c r="D13" s="23" t="s">
        <v>3</v>
      </c>
      <c r="E13" s="23" t="s">
        <v>269</v>
      </c>
      <c r="F13" s="23" t="s">
        <v>4</v>
      </c>
      <c r="G13" s="24"/>
    </row>
    <row r="14" spans="1:8" ht="15.75" customHeight="1" x14ac:dyDescent="0.2">
      <c r="B14" s="24" t="s">
        <v>67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14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15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16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17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18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19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20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21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122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29</v>
      </c>
      <c r="B25" s="41" t="s">
        <v>203</v>
      </c>
      <c r="C25" s="41" t="s">
        <v>29</v>
      </c>
      <c r="D25" s="24"/>
      <c r="E25" s="24"/>
      <c r="F25" s="24"/>
      <c r="G25" s="24"/>
      <c r="H25" s="24"/>
    </row>
    <row r="26" spans="1:8" ht="15.75" customHeight="1" x14ac:dyDescent="0.2">
      <c r="B26" s="24" t="s">
        <v>35</v>
      </c>
      <c r="C26" s="75">
        <v>0.10082724000000001</v>
      </c>
    </row>
    <row r="27" spans="1:8" ht="15.75" customHeight="1" x14ac:dyDescent="0.2">
      <c r="B27" s="24" t="s">
        <v>36</v>
      </c>
      <c r="C27" s="75">
        <v>3.1206000000000002E-4</v>
      </c>
    </row>
    <row r="28" spans="1:8" ht="15.75" customHeight="1" x14ac:dyDescent="0.2">
      <c r="B28" s="24" t="s">
        <v>37</v>
      </c>
      <c r="C28" s="75">
        <v>0.15891214000000001</v>
      </c>
    </row>
    <row r="29" spans="1:8" ht="15.75" customHeight="1" x14ac:dyDescent="0.2">
      <c r="B29" s="24" t="s">
        <v>38</v>
      </c>
      <c r="C29" s="75">
        <v>0.12598688999999999</v>
      </c>
    </row>
    <row r="30" spans="1:8" ht="15.75" customHeight="1" x14ac:dyDescent="0.2">
      <c r="B30" s="24" t="s">
        <v>39</v>
      </c>
      <c r="C30" s="75">
        <v>0.12434007</v>
      </c>
    </row>
    <row r="31" spans="1:8" ht="15.75" customHeight="1" x14ac:dyDescent="0.2">
      <c r="B31" s="24" t="s">
        <v>40</v>
      </c>
      <c r="C31" s="75">
        <v>3.9028409999999999E-2</v>
      </c>
    </row>
    <row r="32" spans="1:8" ht="15.75" customHeight="1" x14ac:dyDescent="0.2">
      <c r="B32" s="24" t="s">
        <v>41</v>
      </c>
      <c r="C32" s="75">
        <v>8.5254999999999999E-4</v>
      </c>
    </row>
    <row r="33" spans="2:3" ht="15.75" customHeight="1" x14ac:dyDescent="0.2">
      <c r="B33" s="24" t="s">
        <v>42</v>
      </c>
      <c r="C33" s="75">
        <v>6.8467810000000004E-2</v>
      </c>
    </row>
    <row r="34" spans="2:3" ht="15.75" customHeight="1" x14ac:dyDescent="0.2">
      <c r="B34" s="24" t="s">
        <v>43</v>
      </c>
      <c r="C34" s="75">
        <v>0.38127283000000001</v>
      </c>
    </row>
    <row r="35" spans="2:3" ht="15.75" customHeight="1" x14ac:dyDescent="0.2">
      <c r="B35" s="32" t="s">
        <v>122</v>
      </c>
      <c r="C35" s="70">
        <f>SUM(C26:C34)</f>
        <v>1</v>
      </c>
    </row>
  </sheetData>
  <sheetProtection algorithmName="SHA-512" hashValue="l3e2WfXvWdacmdojf/nV/sryy0R+sTHBTB7p6tiZnuzCTu7Ed6idjuw7lCPR+liVYcVB04Ki+M/zvMct++fmiA==" saltValue="ot058PFlqQT3SVABZxJIO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:G5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"Percentage of population in each category in baseline year ("&amp;start_year&amp;")"</f>
        <v>Percentage of population in each category in baseline year (2017)</v>
      </c>
      <c r="B1" s="1" t="s">
        <v>5</v>
      </c>
      <c r="C1" s="16" t="s">
        <v>1</v>
      </c>
      <c r="D1" s="16" t="s">
        <v>2</v>
      </c>
      <c r="E1" s="16" t="s">
        <v>3</v>
      </c>
      <c r="F1" s="16" t="s">
        <v>269</v>
      </c>
      <c r="G1" s="16" t="s">
        <v>4</v>
      </c>
    </row>
    <row r="2" spans="1:15" ht="15.75" customHeight="1" x14ac:dyDescent="0.2">
      <c r="A2" s="6" t="s">
        <v>109</v>
      </c>
      <c r="B2" s="11" t="s">
        <v>111</v>
      </c>
      <c r="C2" s="76">
        <f>IFERROR(1-_xlfn.NORM.DIST(_xlfn.NORM.INV(SUM(C4:C5), 0, 1) + 1, 0, 1, TRUE), "")</f>
        <v>0.69229851319749636</v>
      </c>
      <c r="D2" s="76">
        <f>IFERROR(1-_xlfn.NORM.DIST(_xlfn.NORM.INV(SUM(D4:D5), 0, 1) + 1, 0, 1, TRUE), "")</f>
        <v>0.69229851319749636</v>
      </c>
      <c r="E2" s="76">
        <f>IFERROR(1-_xlfn.NORM.DIST(_xlfn.NORM.INV(SUM(E4:E5), 0, 1) + 1, 0, 1, TRUE), "")</f>
        <v>0.62072140671497023</v>
      </c>
      <c r="F2" s="76">
        <f>IFERROR(1-_xlfn.NORM.DIST(_xlfn.NORM.INV(SUM(F4:F5), 0, 1) + 1, 0, 1, TRUE), "")</f>
        <v>0.45219961147971444</v>
      </c>
      <c r="G2" s="76">
        <f>IFERROR(1-_xlfn.NORM.DIST(_xlfn.NORM.INV(SUM(G4:G5), 0, 1) + 1, 0, 1, TRUE), "")</f>
        <v>0.4416184699566299</v>
      </c>
    </row>
    <row r="3" spans="1:15" ht="15.75" customHeight="1" x14ac:dyDescent="0.2">
      <c r="A3" s="5"/>
      <c r="B3" s="11" t="s">
        <v>112</v>
      </c>
      <c r="C3" s="76">
        <f>IFERROR(_xlfn.NORM.DIST(_xlfn.NORM.INV(SUM(C4:C5), 0, 1) + 1, 0, 1, TRUE) - SUM(C4:C5), "")</f>
        <v>0.24120148680250358</v>
      </c>
      <c r="D3" s="76">
        <f>IFERROR(_xlfn.NORM.DIST(_xlfn.NORM.INV(SUM(D4:D5), 0, 1) + 1, 0, 1, TRUE) - SUM(D4:D5), "")</f>
        <v>0.24120148680250358</v>
      </c>
      <c r="E3" s="76">
        <f>IFERROR(_xlfn.NORM.DIST(_xlfn.NORM.INV(SUM(E4:E5), 0, 1) + 1, 0, 1, TRUE) - SUM(E4:E5), "")</f>
        <v>0.28373607279322643</v>
      </c>
      <c r="F3" s="76">
        <f>IFERROR(_xlfn.NORM.DIST(_xlfn.NORM.INV(SUM(F4:F5), 0, 1) + 1, 0, 1, TRUE) - SUM(F4:F5), "")</f>
        <v>0.35834203568921397</v>
      </c>
      <c r="G3" s="76">
        <f>IFERROR(_xlfn.NORM.DIST(_xlfn.NORM.INV(SUM(G4:G5), 0, 1) + 1, 0, 1, TRUE) - SUM(G4:G5), "")</f>
        <v>0.36158873254858931</v>
      </c>
    </row>
    <row r="4" spans="1:15" ht="15.75" customHeight="1" x14ac:dyDescent="0.2">
      <c r="A4" s="5"/>
      <c r="B4" s="11" t="s">
        <v>110</v>
      </c>
      <c r="C4" s="77">
        <v>4.3500000000000004E-2</v>
      </c>
      <c r="D4" s="77">
        <v>4.3500000000000004E-2</v>
      </c>
      <c r="E4" s="77">
        <v>6.7215163934426225E-2</v>
      </c>
      <c r="F4" s="77">
        <v>0.12336593355170801</v>
      </c>
      <c r="G4" s="77">
        <v>0.12964805149617259</v>
      </c>
    </row>
    <row r="5" spans="1:15" ht="15.75" customHeight="1" x14ac:dyDescent="0.2">
      <c r="A5" s="5"/>
      <c r="B5" s="11" t="s">
        <v>113</v>
      </c>
      <c r="C5" s="77">
        <v>2.3E-2</v>
      </c>
      <c r="D5" s="77">
        <v>2.3E-2</v>
      </c>
      <c r="E5" s="77">
        <v>2.8327356557377049E-2</v>
      </c>
      <c r="F5" s="77">
        <v>6.6092419279363587E-2</v>
      </c>
      <c r="G5" s="77">
        <v>6.7144745998608216E-2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108</v>
      </c>
      <c r="B8" s="7" t="s">
        <v>114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115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116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117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66</v>
      </c>
      <c r="C13" s="16" t="s">
        <v>1</v>
      </c>
      <c r="D13" s="16" t="s">
        <v>2</v>
      </c>
      <c r="E13" s="16" t="s">
        <v>3</v>
      </c>
      <c r="F13" s="16" t="s">
        <v>269</v>
      </c>
      <c r="G13" s="16" t="s">
        <v>4</v>
      </c>
      <c r="H13" s="23" t="s">
        <v>50</v>
      </c>
      <c r="I13" s="23" t="s">
        <v>51</v>
      </c>
      <c r="J13" s="23" t="s">
        <v>52</v>
      </c>
      <c r="K13" s="23" t="s">
        <v>53</v>
      </c>
      <c r="L13" s="23" t="s">
        <v>46</v>
      </c>
      <c r="M13" s="23" t="s">
        <v>47</v>
      </c>
      <c r="N13" s="23" t="s">
        <v>48</v>
      </c>
      <c r="O13" s="23" t="s">
        <v>49</v>
      </c>
    </row>
    <row r="14" spans="1:15" ht="15.75" customHeight="1" x14ac:dyDescent="0.2">
      <c r="B14" s="16" t="s">
        <v>124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64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Q2cvizcHA/hhBZsGMqXExVZQym3ZinfRRGNbN04BNu5ew/D43KouQ3HVdIo82AvMJsBJ4kNEMdBrwPPiG+B/aA==" saltValue="dWcOHWKXtbnKZR2DMd6NE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"Percentage of children in each category in baseline year ("&amp;start_year&amp;")"</f>
        <v>Percentage of children in each category in baseline year (2017)</v>
      </c>
      <c r="B1" s="1" t="s">
        <v>5</v>
      </c>
      <c r="C1" s="12" t="s">
        <v>1</v>
      </c>
      <c r="D1" s="12" t="s">
        <v>2</v>
      </c>
      <c r="E1" s="12" t="s">
        <v>3</v>
      </c>
      <c r="F1" s="12" t="s">
        <v>269</v>
      </c>
      <c r="G1" s="12" t="s">
        <v>4</v>
      </c>
    </row>
    <row r="2" spans="1:7" x14ac:dyDescent="0.2">
      <c r="A2" s="3" t="s">
        <v>22</v>
      </c>
      <c r="B2" s="43" t="s">
        <v>159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160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161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162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nImzNasUeeVYWyBf11Iv7M2Kr2MtyhP9T3PkV7pvVcVafsNRbxAECWzd1YF8VdEr/fVwY424kixyjGJ0jDxIwA==" saltValue="XHKEAsIfg34BQNOsPy/4o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7" sqref="C7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6" x14ac:dyDescent="0.2">
      <c r="A1" s="4" t="s">
        <v>131</v>
      </c>
      <c r="B1" s="4" t="s">
        <v>138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">
      <c r="A2" t="s">
        <v>132</v>
      </c>
      <c r="B2" s="14" t="s">
        <v>136</v>
      </c>
      <c r="C2" s="28">
        <f>(('Nutritional status distribution'!C4+'Nutritional status distribution'!C5)*(1/60)+('Nutritional status distribution'!D4+'Nutritional status distribution'!D5)*(5/60)+('Nutritional status distribution'!E4+'Nutritional status distribution'!E5)*(6/60)+('Nutritional status distribution'!F4+'Nutritional status distribution'!F5)*(12/60)+('Nutritional status distribution'!G4+'Nutritional status distribution'!G5)*(36/60))</f>
        <v>0.17217160111226312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0.14499999999999999</v>
      </c>
    </row>
    <row r="3" spans="1:16" x14ac:dyDescent="0.2">
      <c r="B3" s="14"/>
    </row>
    <row r="4" spans="1:16" x14ac:dyDescent="0.2">
      <c r="A4" t="s">
        <v>133</v>
      </c>
      <c r="B4" s="14" t="s">
        <v>136</v>
      </c>
      <c r="C4" s="28">
        <f>(('Nutritional status distribution'!C10+'Nutritional status distribution'!C11)*(1/60)+('Nutritional status distribution'!D10+'Nutritional status distribution'!D11)*(5/60)+('Nutritional status distribution'!E10+'Nutritional status distribution'!E11)*(6/60)+('Nutritional status distribution'!F10+'Nutritional status distribution'!F11)*(12/60)+('Nutritional status distribution'!G10+'Nutritional status distribution'!G11)*(36/60))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/>
    </row>
    <row r="5" spans="1:16" x14ac:dyDescent="0.2">
      <c r="B5" s="14"/>
    </row>
    <row r="6" spans="1:16" x14ac:dyDescent="0.2">
      <c r="A6" t="s">
        <v>134</v>
      </c>
      <c r="B6" s="14" t="s">
        <v>136</v>
      </c>
      <c r="C6" s="28">
        <f>'Nutritional status distribution'!C15*(1/60)+'Nutritional status distribution'!D15*(5/60)+'Nutritional status distribution'!E15*(6/60)+'Nutritional status distribution'!F15*(12/60)+'Nutritional status distribution'!G15*(36/60)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0.17299999999999999</v>
      </c>
    </row>
    <row r="7" spans="1:16" x14ac:dyDescent="0.2">
      <c r="B7" s="14" t="s">
        <v>29</v>
      </c>
      <c r="C7" s="28">
        <f>('Nutritional status distribution'!H15*('Demographic projections'!C2/SUM('Demographic projections'!C2:F2))+'Nutritional status distribution'!I15*('Demographic projections'!D2/SUM('Demographic projections'!C2:F2))+'Nutritional status distribution'!J15*('Demographic projections'!E2/SUM('Demographic projections'!C2:F2))+'Nutritional status distribution'!K15*('Demographic projections'!F2/SUM('Demographic projections'!C2:F2)))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">
      <c r="B8" s="14" t="s">
        <v>137</v>
      </c>
      <c r="C8" s="28">
        <f>('Nutritional status distribution'!L15*('Demographic projections'!C2/SUM('Demographic projections'!C2:F2))+'Nutritional status distribution'!M15*('Demographic projections'!D2/SUM('Demographic projections'!C2:F2))+'Nutritional status distribution'!N15*('Demographic projections'!E2/SUM('Demographic projections'!C2:F2))+'Nutritional status distribution'!O15*('Demographic projections'!F2/SUM('Demographic projections'!C2:F2)))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 x14ac:dyDescent="0.2">
      <c r="A10" t="s">
        <v>135</v>
      </c>
      <c r="B10" s="16" t="s">
        <v>140</v>
      </c>
      <c r="C10" s="28">
        <f>('Breastfeeding distribution'!C2*(1/6)+'Breastfeeding distribution'!D2*(5/6))</f>
        <v>0.50922873745377717</v>
      </c>
      <c r="D10" s="28"/>
      <c r="E10" s="28"/>
      <c r="F10" s="28"/>
      <c r="G10" s="28"/>
      <c r="H10" s="28"/>
      <c r="I10" s="28">
        <v>0.53</v>
      </c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">
      <c r="B11" s="34" t="s">
        <v>139</v>
      </c>
      <c r="C11" s="28">
        <f>(('Breastfeeding distribution'!E2+'Breastfeeding distribution'!E3+'Breastfeeding distribution'!E4)*(6/18)+('Breastfeeding distribution'!F2+'Breastfeeding distribution'!F3+'Breastfeeding distribution'!F4)*(12/18))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">
      <c r="A13" s="12" t="s">
        <v>70</v>
      </c>
      <c r="B13" s="34" t="s">
        <v>141</v>
      </c>
      <c r="C13" s="28">
        <f>(neonatal_mortality*(1/60)+infant_mortality*(11/60)+U5_mortality*(48/60))/1000</f>
        <v>6.1899999999999997E-2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 x14ac:dyDescent="0.2">
      <c r="B14" s="16" t="s">
        <v>163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4.0000000000000001E-3</v>
      </c>
    </row>
  </sheetData>
  <sheetProtection algorithmName="SHA-512" hashValue="6xZ1Cz1wRP8cXk+RQS73cMuc1Il2UwGprsS14FndMQuKEOPqZeItxgM8CwQlKWzyytLLDHMOxf+NdBOgVt6LCA==" saltValue="2XB/kV1EbVsI/nUCkSI4q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topLeftCell="A4"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171</v>
      </c>
      <c r="B1" s="51" t="s">
        <v>170</v>
      </c>
      <c r="C1" s="51" t="s">
        <v>169</v>
      </c>
      <c r="D1" s="51" t="s">
        <v>168</v>
      </c>
      <c r="E1" s="51" t="s">
        <v>167</v>
      </c>
    </row>
    <row r="2" spans="1:5" x14ac:dyDescent="0.2">
      <c r="A2" s="49" t="s">
        <v>166</v>
      </c>
      <c r="B2" s="46" t="s">
        <v>29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269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165</v>
      </c>
      <c r="C7" s="45"/>
      <c r="D7" s="44"/>
      <c r="E7" s="80"/>
    </row>
    <row r="9" spans="1:5" x14ac:dyDescent="0.2">
      <c r="A9" s="49" t="s">
        <v>191</v>
      </c>
      <c r="B9" s="46" t="s">
        <v>29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269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165</v>
      </c>
      <c r="C14" s="45"/>
      <c r="D14" s="44"/>
      <c r="E14" s="80" t="s">
        <v>187</v>
      </c>
    </row>
    <row r="16" spans="1:5" x14ac:dyDescent="0.2">
      <c r="A16" s="49" t="s">
        <v>192</v>
      </c>
      <c r="B16" s="46" t="s">
        <v>29</v>
      </c>
      <c r="C16" s="80"/>
      <c r="D16" s="80" t="s">
        <v>187</v>
      </c>
      <c r="E16" s="57" t="str">
        <f>IF(E$7="","",E$7)</f>
        <v/>
      </c>
    </row>
    <row r="17" spans="1:5" x14ac:dyDescent="0.2">
      <c r="A17" s="47"/>
      <c r="B17" s="46" t="s">
        <v>1</v>
      </c>
      <c r="C17" s="80"/>
      <c r="D17" s="80" t="s">
        <v>187</v>
      </c>
      <c r="E17" s="57" t="str">
        <f>IF(E$7="","",E$7)</f>
        <v/>
      </c>
    </row>
    <row r="18" spans="1:5" x14ac:dyDescent="0.2">
      <c r="A18" s="47"/>
      <c r="B18" s="46" t="s">
        <v>2</v>
      </c>
      <c r="C18" s="80"/>
      <c r="D18" s="80" t="s">
        <v>187</v>
      </c>
      <c r="E18" s="57" t="str">
        <f>IF(E$7="","",E$7)</f>
        <v/>
      </c>
    </row>
    <row r="19" spans="1:5" x14ac:dyDescent="0.2">
      <c r="A19" s="47"/>
      <c r="B19" s="46" t="s">
        <v>3</v>
      </c>
      <c r="C19" s="80"/>
      <c r="D19" s="80" t="s">
        <v>187</v>
      </c>
      <c r="E19" s="57" t="str">
        <f>IF(E$7="","",E$7)</f>
        <v/>
      </c>
    </row>
    <row r="20" spans="1:5" x14ac:dyDescent="0.2">
      <c r="A20" s="47"/>
      <c r="B20" s="46" t="s">
        <v>269</v>
      </c>
      <c r="C20" s="80"/>
      <c r="D20" s="80" t="s">
        <v>187</v>
      </c>
      <c r="E20" s="57" t="str">
        <f>IF(E$7="","",E$7)</f>
        <v/>
      </c>
    </row>
    <row r="21" spans="1:5" x14ac:dyDescent="0.2">
      <c r="A21" s="47"/>
      <c r="B21" s="46" t="s">
        <v>165</v>
      </c>
      <c r="C21" s="45"/>
      <c r="D21" s="44"/>
      <c r="E21" s="80"/>
    </row>
  </sheetData>
  <sheetProtection algorithmName="SHA-512" hashValue="WYo2jVS823QSzto4YD/mExsAbNzgqTr7cqVPmK9Ux6rXYWgqdXl6m16S2j32XWYPrvIM6Cd3M8jlF2UoJhJ4lg==" saltValue="3tj1A+wRn72GKu+eQ+kQm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157</v>
      </c>
      <c r="B1" s="51" t="s">
        <v>174</v>
      </c>
      <c r="C1" s="61" t="s">
        <v>175</v>
      </c>
      <c r="D1" s="61" t="s">
        <v>179</v>
      </c>
    </row>
    <row r="2" spans="1:4" x14ac:dyDescent="0.2">
      <c r="A2" s="61" t="s">
        <v>65</v>
      </c>
      <c r="B2" s="46" t="s">
        <v>63</v>
      </c>
      <c r="C2" s="46" t="s">
        <v>176</v>
      </c>
      <c r="D2" s="80"/>
    </row>
    <row r="3" spans="1:4" x14ac:dyDescent="0.2">
      <c r="A3" s="61" t="s">
        <v>178</v>
      </c>
      <c r="B3" s="46" t="s">
        <v>169</v>
      </c>
      <c r="C3" s="46" t="s">
        <v>177</v>
      </c>
      <c r="D3" s="80"/>
    </row>
  </sheetData>
  <sheetProtection algorithmName="SHA-512" hashValue="QaMcL/QmLUhBe6AJaVVhIfy52Hy6IRcTcHsoYhmRN00rtIIDuRDWDWZR3kQBoY3bMqFK05FNSrlW6Jxpd8lPhQ==" saltValue="DHZAH4ITUM1DlY5cNj+O/A==" spinCount="100000" sheet="1" objects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topLeftCell="A13" workbookViewId="0">
      <selection activeCell="D31" sqref="D31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2.42578125" style="35" bestFit="1" customWidth="1"/>
    <col min="6" max="16384" width="14.42578125" style="35"/>
  </cols>
  <sheetData>
    <row r="1" spans="1:5" ht="25.5" x14ac:dyDescent="0.2">
      <c r="A1" s="54" t="s">
        <v>65</v>
      </c>
      <c r="B1" s="62" t="str">
        <f>"Baseline ("&amp;start_year&amp;") coverage"</f>
        <v>Baseline (2017) coverage</v>
      </c>
      <c r="C1" s="53" t="s">
        <v>193</v>
      </c>
      <c r="D1" s="53" t="s">
        <v>264</v>
      </c>
      <c r="E1" s="53" t="s">
        <v>198</v>
      </c>
    </row>
    <row r="2" spans="1:5" ht="15.75" customHeight="1" x14ac:dyDescent="0.2">
      <c r="A2" s="52" t="s">
        <v>26</v>
      </c>
      <c r="B2" s="81">
        <v>0</v>
      </c>
      <c r="C2" s="81">
        <v>0.95</v>
      </c>
      <c r="D2" s="137">
        <v>25</v>
      </c>
      <c r="E2" s="82" t="s">
        <v>194</v>
      </c>
    </row>
    <row r="3" spans="1:5" ht="15.75" customHeight="1" x14ac:dyDescent="0.2">
      <c r="A3" s="52" t="s">
        <v>82</v>
      </c>
      <c r="B3" s="81">
        <v>0</v>
      </c>
      <c r="C3" s="81">
        <v>0.95</v>
      </c>
      <c r="D3" s="137">
        <v>1</v>
      </c>
      <c r="E3" s="82" t="s">
        <v>194</v>
      </c>
    </row>
    <row r="4" spans="1:5" ht="15.75" customHeight="1" x14ac:dyDescent="0.2">
      <c r="A4" s="52" t="s">
        <v>58</v>
      </c>
      <c r="B4" s="81">
        <v>0</v>
      </c>
      <c r="C4" s="81">
        <v>0.95</v>
      </c>
      <c r="D4" s="137">
        <v>90</v>
      </c>
      <c r="E4" s="82" t="s">
        <v>194</v>
      </c>
    </row>
    <row r="5" spans="1:5" ht="15.75" customHeight="1" x14ac:dyDescent="0.2">
      <c r="A5" s="52" t="s">
        <v>142</v>
      </c>
      <c r="B5" s="81">
        <v>0</v>
      </c>
      <c r="C5" s="81">
        <v>0.95</v>
      </c>
      <c r="D5" s="137">
        <v>1</v>
      </c>
      <c r="E5" s="82" t="s">
        <v>194</v>
      </c>
    </row>
    <row r="6" spans="1:5" ht="15.75" customHeight="1" x14ac:dyDescent="0.2">
      <c r="A6" s="52" t="s">
        <v>190</v>
      </c>
      <c r="B6" s="81">
        <v>0</v>
      </c>
      <c r="C6" s="81">
        <v>0.95</v>
      </c>
      <c r="D6" s="137">
        <v>0.82</v>
      </c>
      <c r="E6" s="82" t="s">
        <v>194</v>
      </c>
    </row>
    <row r="7" spans="1:5" ht="15.75" customHeight="1" x14ac:dyDescent="0.2">
      <c r="A7" s="52" t="s">
        <v>271</v>
      </c>
      <c r="B7" s="81">
        <v>0.36</v>
      </c>
      <c r="C7" s="81">
        <v>0.95</v>
      </c>
      <c r="D7" s="137">
        <v>0.25</v>
      </c>
      <c r="E7" s="82" t="s">
        <v>194</v>
      </c>
    </row>
    <row r="8" spans="1:5" ht="15.75" customHeight="1" x14ac:dyDescent="0.2">
      <c r="A8" s="52" t="s">
        <v>60</v>
      </c>
      <c r="B8" s="81">
        <v>0</v>
      </c>
      <c r="C8" s="81">
        <v>0.95</v>
      </c>
      <c r="D8" s="137">
        <v>0.75</v>
      </c>
      <c r="E8" s="82" t="s">
        <v>194</v>
      </c>
    </row>
    <row r="9" spans="1:5" ht="15.75" customHeight="1" x14ac:dyDescent="0.2">
      <c r="A9" s="52" t="s">
        <v>59</v>
      </c>
      <c r="B9" s="81">
        <v>0</v>
      </c>
      <c r="C9" s="81">
        <v>0.95</v>
      </c>
      <c r="D9" s="137">
        <v>0.19</v>
      </c>
      <c r="E9" s="82" t="s">
        <v>194</v>
      </c>
    </row>
    <row r="10" spans="1:5" ht="15.75" customHeight="1" x14ac:dyDescent="0.2">
      <c r="A10" s="59" t="s">
        <v>181</v>
      </c>
      <c r="B10" s="81">
        <v>0</v>
      </c>
      <c r="C10" s="81">
        <v>0.95</v>
      </c>
      <c r="D10" s="137">
        <v>0.73</v>
      </c>
      <c r="E10" s="82" t="s">
        <v>194</v>
      </c>
    </row>
    <row r="11" spans="1:5" ht="15.75" customHeight="1" x14ac:dyDescent="0.2">
      <c r="A11" s="59" t="s">
        <v>199</v>
      </c>
      <c r="B11" s="81">
        <v>0</v>
      </c>
      <c r="C11" s="81">
        <v>0.95</v>
      </c>
      <c r="D11" s="137">
        <v>1.78</v>
      </c>
      <c r="E11" s="82" t="s">
        <v>194</v>
      </c>
    </row>
    <row r="12" spans="1:5" ht="15.75" customHeight="1" x14ac:dyDescent="0.2">
      <c r="A12" s="59" t="s">
        <v>182</v>
      </c>
      <c r="B12" s="81">
        <v>0</v>
      </c>
      <c r="C12" s="81">
        <v>0.95</v>
      </c>
      <c r="D12" s="137">
        <v>0.24</v>
      </c>
      <c r="E12" s="82" t="s">
        <v>194</v>
      </c>
    </row>
    <row r="13" spans="1:5" ht="15.75" customHeight="1" x14ac:dyDescent="0.2">
      <c r="A13" s="59" t="s">
        <v>183</v>
      </c>
      <c r="B13" s="81">
        <v>0</v>
      </c>
      <c r="C13" s="81">
        <v>0.95</v>
      </c>
      <c r="D13" s="137">
        <v>0.55000000000000004</v>
      </c>
      <c r="E13" s="82" t="s">
        <v>194</v>
      </c>
    </row>
    <row r="14" spans="1:5" ht="15.75" customHeight="1" x14ac:dyDescent="0.2">
      <c r="A14" s="11" t="s">
        <v>180</v>
      </c>
      <c r="B14" s="81">
        <v>0</v>
      </c>
      <c r="C14" s="81">
        <v>0.95</v>
      </c>
      <c r="D14" s="137">
        <v>0.73</v>
      </c>
      <c r="E14" s="82" t="s">
        <v>194</v>
      </c>
    </row>
    <row r="15" spans="1:5" ht="15.75" customHeight="1" x14ac:dyDescent="0.2">
      <c r="A15" s="11" t="s">
        <v>200</v>
      </c>
      <c r="B15" s="81">
        <v>0</v>
      </c>
      <c r="C15" s="81">
        <v>0.95</v>
      </c>
      <c r="D15" s="137">
        <v>1.78</v>
      </c>
      <c r="E15" s="82" t="s">
        <v>194</v>
      </c>
    </row>
    <row r="16" spans="1:5" ht="15.75" customHeight="1" x14ac:dyDescent="0.2">
      <c r="A16" s="52" t="s">
        <v>54</v>
      </c>
      <c r="B16" s="81">
        <v>0.34599999999999997</v>
      </c>
      <c r="C16" s="81">
        <v>0.95</v>
      </c>
      <c r="D16" s="137">
        <v>2.06</v>
      </c>
      <c r="E16" s="82" t="s">
        <v>194</v>
      </c>
    </row>
    <row r="17" spans="1:5" ht="15.75" customHeight="1" x14ac:dyDescent="0.2">
      <c r="A17" s="52" t="s">
        <v>44</v>
      </c>
      <c r="B17" s="81">
        <v>0.80800000000000005</v>
      </c>
      <c r="C17" s="81">
        <v>0.95</v>
      </c>
      <c r="D17" s="137">
        <v>0.05</v>
      </c>
      <c r="E17" s="82" t="s">
        <v>194</v>
      </c>
    </row>
    <row r="18" spans="1:5" ht="15.95" customHeight="1" x14ac:dyDescent="0.2">
      <c r="A18" s="52" t="s">
        <v>166</v>
      </c>
      <c r="B18" s="81">
        <v>0</v>
      </c>
      <c r="C18" s="81">
        <v>0.95</v>
      </c>
      <c r="D18" s="137">
        <v>5</v>
      </c>
      <c r="E18" s="82" t="s">
        <v>194</v>
      </c>
    </row>
    <row r="19" spans="1:5" ht="15.75" customHeight="1" x14ac:dyDescent="0.2">
      <c r="A19" s="52" t="s">
        <v>191</v>
      </c>
      <c r="B19" s="81">
        <v>0</v>
      </c>
      <c r="C19" s="81">
        <v>0.95</v>
      </c>
      <c r="D19" s="137">
        <v>5</v>
      </c>
      <c r="E19" s="82" t="s">
        <v>194</v>
      </c>
    </row>
    <row r="20" spans="1:5" ht="15.75" customHeight="1" x14ac:dyDescent="0.2">
      <c r="A20" s="52" t="s">
        <v>192</v>
      </c>
      <c r="B20" s="81">
        <v>0</v>
      </c>
      <c r="C20" s="81">
        <v>0.95</v>
      </c>
      <c r="D20" s="137">
        <v>5</v>
      </c>
      <c r="E20" s="82" t="s">
        <v>194</v>
      </c>
    </row>
    <row r="21" spans="1:5" ht="15.75" customHeight="1" x14ac:dyDescent="0.2">
      <c r="A21" s="52" t="s">
        <v>188</v>
      </c>
      <c r="B21" s="81">
        <v>0</v>
      </c>
      <c r="C21" s="81">
        <v>0.95</v>
      </c>
      <c r="D21" s="137">
        <v>8.84</v>
      </c>
      <c r="E21" s="82" t="s">
        <v>194</v>
      </c>
    </row>
    <row r="22" spans="1:5" ht="15.75" customHeight="1" x14ac:dyDescent="0.2">
      <c r="A22" s="52" t="s">
        <v>129</v>
      </c>
      <c r="B22" s="81">
        <v>0</v>
      </c>
      <c r="C22" s="81">
        <v>0.95</v>
      </c>
      <c r="D22" s="137">
        <v>50</v>
      </c>
      <c r="E22" s="82" t="s">
        <v>194</v>
      </c>
    </row>
    <row r="23" spans="1:5" ht="15.75" customHeight="1" x14ac:dyDescent="0.2">
      <c r="A23" s="52" t="s">
        <v>31</v>
      </c>
      <c r="B23" s="81">
        <v>0.50800000000000001</v>
      </c>
      <c r="C23" s="81">
        <v>0.95</v>
      </c>
      <c r="D23" s="137">
        <v>2.61</v>
      </c>
      <c r="E23" s="82" t="s">
        <v>194</v>
      </c>
    </row>
    <row r="24" spans="1:5" ht="15.75" customHeight="1" x14ac:dyDescent="0.2">
      <c r="A24" s="52" t="s">
        <v>84</v>
      </c>
      <c r="B24" s="81">
        <v>0</v>
      </c>
      <c r="C24" s="81">
        <v>0.95</v>
      </c>
      <c r="D24" s="137">
        <v>1</v>
      </c>
      <c r="E24" s="82" t="s">
        <v>194</v>
      </c>
    </row>
    <row r="25" spans="1:5" ht="15.75" customHeight="1" x14ac:dyDescent="0.2">
      <c r="A25" s="52" t="s">
        <v>83</v>
      </c>
      <c r="B25" s="81">
        <v>0</v>
      </c>
      <c r="C25" s="81">
        <v>0.95</v>
      </c>
      <c r="D25" s="137">
        <v>1</v>
      </c>
      <c r="E25" s="82" t="s">
        <v>194</v>
      </c>
    </row>
    <row r="26" spans="1:5" ht="15.75" customHeight="1" x14ac:dyDescent="0.2">
      <c r="A26" s="52" t="s">
        <v>130</v>
      </c>
      <c r="B26" s="81">
        <v>0.1</v>
      </c>
      <c r="C26" s="81">
        <v>0.95</v>
      </c>
      <c r="D26" s="137">
        <v>4.6500000000000004</v>
      </c>
      <c r="E26" s="82" t="s">
        <v>194</v>
      </c>
    </row>
    <row r="27" spans="1:5" ht="15.75" customHeight="1" x14ac:dyDescent="0.2">
      <c r="A27" s="52" t="s">
        <v>56</v>
      </c>
      <c r="B27" s="81">
        <v>0.3538</v>
      </c>
      <c r="C27" s="81">
        <v>0.95</v>
      </c>
      <c r="D27" s="137">
        <v>3.78</v>
      </c>
      <c r="E27" s="82" t="s">
        <v>194</v>
      </c>
    </row>
    <row r="28" spans="1:5" ht="15.75" customHeight="1" x14ac:dyDescent="0.2">
      <c r="A28" s="52" t="s">
        <v>80</v>
      </c>
      <c r="B28" s="81">
        <v>0</v>
      </c>
      <c r="C28" s="81">
        <v>0.95</v>
      </c>
      <c r="D28" s="137">
        <v>1</v>
      </c>
      <c r="E28" s="82" t="s">
        <v>194</v>
      </c>
    </row>
    <row r="29" spans="1:5" ht="15.75" customHeight="1" x14ac:dyDescent="0.2">
      <c r="A29" s="52" t="s">
        <v>55</v>
      </c>
      <c r="B29" s="81">
        <v>0</v>
      </c>
      <c r="C29" s="81">
        <v>0.95</v>
      </c>
      <c r="D29" s="137">
        <v>48</v>
      </c>
      <c r="E29" s="82" t="s">
        <v>194</v>
      </c>
    </row>
    <row r="30" spans="1:5" ht="15.75" customHeight="1" x14ac:dyDescent="0.2">
      <c r="A30" s="52" t="s">
        <v>63</v>
      </c>
      <c r="B30" s="81">
        <v>0</v>
      </c>
      <c r="C30" s="81">
        <v>0.95</v>
      </c>
      <c r="D30" s="137">
        <v>65</v>
      </c>
      <c r="E30" s="82" t="s">
        <v>194</v>
      </c>
    </row>
    <row r="31" spans="1:5" ht="15.75" customHeight="1" x14ac:dyDescent="0.2">
      <c r="A31" s="52" t="s">
        <v>270</v>
      </c>
      <c r="B31" s="81">
        <v>0.89970000000000006</v>
      </c>
      <c r="C31" s="81">
        <v>0.95</v>
      </c>
      <c r="D31" s="137">
        <v>0.41</v>
      </c>
      <c r="E31" s="82" t="s">
        <v>194</v>
      </c>
    </row>
    <row r="32" spans="1:5" ht="15.75" customHeight="1" x14ac:dyDescent="0.2">
      <c r="A32" s="52" t="s">
        <v>79</v>
      </c>
      <c r="B32" s="81">
        <v>0.80700000000000005</v>
      </c>
      <c r="C32" s="81">
        <v>0.95</v>
      </c>
      <c r="D32" s="137">
        <v>0.9</v>
      </c>
      <c r="E32" s="82" t="s">
        <v>194</v>
      </c>
    </row>
    <row r="33" spans="1:6" ht="15.75" customHeight="1" x14ac:dyDescent="0.2">
      <c r="A33" s="52" t="s">
        <v>78</v>
      </c>
      <c r="B33" s="81">
        <v>0.73199999999999998</v>
      </c>
      <c r="C33" s="81">
        <v>0.95</v>
      </c>
      <c r="D33" s="137">
        <v>0.9</v>
      </c>
      <c r="E33" s="82" t="s">
        <v>194</v>
      </c>
    </row>
    <row r="34" spans="1:6" ht="15.75" customHeight="1" x14ac:dyDescent="0.2">
      <c r="A34" s="52" t="s">
        <v>77</v>
      </c>
      <c r="B34" s="81">
        <v>0.316</v>
      </c>
      <c r="C34" s="81">
        <v>0.95</v>
      </c>
      <c r="D34" s="137">
        <v>79</v>
      </c>
      <c r="E34" s="82" t="s">
        <v>194</v>
      </c>
    </row>
    <row r="35" spans="1:6" ht="15.75" customHeight="1" x14ac:dyDescent="0.2">
      <c r="A35" s="52" t="s">
        <v>75</v>
      </c>
      <c r="B35" s="81">
        <v>0.59699999999999998</v>
      </c>
      <c r="C35" s="81">
        <v>0.95</v>
      </c>
      <c r="D35" s="137">
        <v>31</v>
      </c>
      <c r="E35" s="82" t="s">
        <v>194</v>
      </c>
    </row>
    <row r="36" spans="1:6" s="36" customFormat="1" ht="15.75" customHeight="1" x14ac:dyDescent="0.2">
      <c r="A36" s="52" t="s">
        <v>76</v>
      </c>
      <c r="B36" s="81">
        <v>0.19900000000000001</v>
      </c>
      <c r="C36" s="81">
        <v>0.95</v>
      </c>
      <c r="D36" s="137">
        <v>102</v>
      </c>
      <c r="E36" s="82" t="s">
        <v>194</v>
      </c>
      <c r="F36" s="35"/>
    </row>
    <row r="37" spans="1:6" ht="15.75" customHeight="1" x14ac:dyDescent="0.2">
      <c r="A37" s="52" t="s">
        <v>81</v>
      </c>
      <c r="B37" s="81">
        <v>0.13400000000000001</v>
      </c>
      <c r="C37" s="81">
        <v>0.95</v>
      </c>
      <c r="D37" s="137">
        <v>5.53</v>
      </c>
      <c r="E37" s="82" t="s">
        <v>194</v>
      </c>
    </row>
    <row r="38" spans="1:6" ht="15.75" customHeight="1" x14ac:dyDescent="0.2">
      <c r="A38" s="52" t="s">
        <v>57</v>
      </c>
      <c r="B38" s="81">
        <v>0</v>
      </c>
      <c r="C38" s="81">
        <v>0.95</v>
      </c>
      <c r="D38" s="137">
        <v>1</v>
      </c>
      <c r="E38" s="82" t="s">
        <v>194</v>
      </c>
    </row>
    <row r="39" spans="1:6" ht="15.75" customHeight="1" x14ac:dyDescent="0.2">
      <c r="F39" s="36"/>
    </row>
  </sheetData>
  <sheetProtection algorithmName="SHA-512" hashValue="4mR2EhkF3wRBeQxhxHDas6wUAlQtg3f0B5lz9ZL6lmOHKEjUFSvNL4UbxGbLk/OdY5SHl0vsLvQJ9ZqcDHNmCQ==" saltValue="o/QAxzLmB71gFNTyZXrY1g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2021-05-16T01:09:37Z</dcterms:modified>
</cp:coreProperties>
</file>