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8FD84C0-4CEB-4EE9-AAE4-24EA8DF9A722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32" i="2"/>
  <c r="A31" i="2"/>
  <c r="A25" i="2"/>
  <c r="A24" i="2"/>
  <c r="A23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<sst xmlns="http://schemas.openxmlformats.org/spreadsheetml/2006/main" count="2092" uniqueCount="341">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</sst>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746884.828125</v>
      </c>
    </row>
    <row r="8" spans="1:3" ht="15" customHeight="1" x14ac:dyDescent="0.25">
      <c r="B8" s="7" t="s">
        <v>8</v>
      </c>
      <c r="C8" s="46">
        <v>0.10199999999999999</v>
      </c>
    </row>
    <row r="9" spans="1:3" ht="15" customHeight="1" x14ac:dyDescent="0.25">
      <c r="B9" s="7" t="s">
        <v>9</v>
      </c>
      <c r="C9" s="47">
        <v>0.13550000000000001</v>
      </c>
    </row>
    <row r="10" spans="1:3" ht="15" customHeight="1" x14ac:dyDescent="0.25">
      <c r="B10" s="7" t="s">
        <v>10</v>
      </c>
      <c r="C10" s="47">
        <v>0.68451698300000008</v>
      </c>
    </row>
    <row r="11" spans="1:3" ht="15" customHeight="1" x14ac:dyDescent="0.25">
      <c r="B11" s="7" t="s">
        <v>11</v>
      </c>
      <c r="C11" s="46">
        <v>0.62</v>
      </c>
    </row>
    <row r="12" spans="1:3" ht="15" customHeight="1" x14ac:dyDescent="0.25">
      <c r="B12" s="7" t="s">
        <v>12</v>
      </c>
      <c r="C12" s="46">
        <v>0.73599999999999999</v>
      </c>
    </row>
    <row r="13" spans="1:3" ht="15" customHeight="1" x14ac:dyDescent="0.25">
      <c r="B13" s="7" t="s">
        <v>13</v>
      </c>
      <c r="C13" s="46">
        <v>0.70400000000000007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1.2699999999999999E-2</v>
      </c>
    </row>
    <row r="24" spans="1:3" ht="15" customHeight="1" x14ac:dyDescent="0.25">
      <c r="B24" s="12" t="s">
        <v>22</v>
      </c>
      <c r="C24" s="47">
        <v>0.32469999999999999</v>
      </c>
    </row>
    <row r="25" spans="1:3" ht="15" customHeight="1" x14ac:dyDescent="0.25">
      <c r="B25" s="12" t="s">
        <v>23</v>
      </c>
      <c r="C25" s="47">
        <v>0.53369999999999995</v>
      </c>
    </row>
    <row r="26" spans="1:3" ht="15" customHeight="1" x14ac:dyDescent="0.25">
      <c r="B26" s="12" t="s">
        <v>24</v>
      </c>
      <c r="C26" s="47">
        <v>0.12889999999999999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32.416897502547101</v>
      </c>
    </row>
    <row r="38" spans="1:5" ht="15" customHeight="1" x14ac:dyDescent="0.25">
      <c r="B38" s="28" t="s">
        <v>34</v>
      </c>
      <c r="C38" s="117">
        <v>62.182780398053403</v>
      </c>
      <c r="D38" s="9"/>
      <c r="E38" s="10"/>
    </row>
    <row r="39" spans="1:5" ht="15" customHeight="1" x14ac:dyDescent="0.25">
      <c r="B39" s="28" t="s">
        <v>35</v>
      </c>
      <c r="C39" s="117">
        <v>84.622621053808203</v>
      </c>
      <c r="D39" s="9"/>
      <c r="E39" s="9"/>
    </row>
    <row r="40" spans="1:5" ht="15" customHeight="1" x14ac:dyDescent="0.25">
      <c r="B40" s="28" t="s">
        <v>36</v>
      </c>
      <c r="C40" s="117">
        <v>661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24.184323089999999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2.23579E-2</v>
      </c>
      <c r="D45" s="9"/>
    </row>
    <row r="46" spans="1:5" ht="15.75" customHeight="1" x14ac:dyDescent="0.25">
      <c r="B46" s="28" t="s">
        <v>41</v>
      </c>
      <c r="C46" s="47">
        <v>0.1166238</v>
      </c>
      <c r="D46" s="9"/>
    </row>
    <row r="47" spans="1:5" ht="15.75" customHeight="1" x14ac:dyDescent="0.25">
      <c r="B47" s="28" t="s">
        <v>42</v>
      </c>
      <c r="C47" s="47">
        <v>0.21971209999999999</v>
      </c>
      <c r="D47" s="9"/>
      <c r="E47" s="10"/>
    </row>
    <row r="48" spans="1:5" ht="15" customHeight="1" x14ac:dyDescent="0.25">
      <c r="B48" s="28" t="s">
        <v>43</v>
      </c>
      <c r="C48" s="48">
        <v>0.64130619999999994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0.52259080392278889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14.607059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0.20952880774398799</v>
      </c>
      <c r="C2" s="115">
        <v>0.95</v>
      </c>
      <c r="D2" s="116">
        <v>64.29093262320508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40.020474605796252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512.5680000000001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4.8317376029256556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13.152774049592161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13.152774049592161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13.152774049592161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13.152774049592161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13.152774049592161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13.152774049592161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0.69226196289062503</v>
      </c>
      <c r="C16" s="115">
        <v>0.95</v>
      </c>
      <c r="D16" s="116">
        <v>0.85953984948750384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0.157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8.6074304579999997E-2</v>
      </c>
      <c r="C18" s="115">
        <v>0.95</v>
      </c>
      <c r="D18" s="116">
        <v>11.78698314040644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8.6074304579999997E-2</v>
      </c>
      <c r="C19" s="115">
        <v>0.95</v>
      </c>
      <c r="D19" s="116">
        <v>11.78698314040644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0.79832420350000011</v>
      </c>
      <c r="C21" s="115">
        <v>0.95</v>
      </c>
      <c r="D21" s="116">
        <v>58.128221470678056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22.771204442043111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4.3672092908488347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0.59740204779553996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0.42978103639999998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18.71344244008349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0.2335766792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127.9390120424794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2.5115655401273451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1.860022605358038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0.621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4.7268639492853088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5">
      <c r="A4" s="4" t="s">
        <v>205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0.73599999999999999</v>
      </c>
      <c r="E10" s="65">
        <f>IF(ISBLANK(comm_deliv), frac_children_health_facility,1)</f>
        <v>0.73599999999999999</v>
      </c>
      <c r="F10" s="65">
        <f>IF(ISBLANK(comm_deliv), frac_children_health_facility,1)</f>
        <v>0.73599999999999999</v>
      </c>
      <c r="G10" s="65">
        <f>IF(ISBLANK(comm_deliv), frac_children_health_facility,1)</f>
        <v>0.73599999999999999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0.13550000000000001</v>
      </c>
      <c r="I19" s="65">
        <f>frac_malaria_risk</f>
        <v>0.13550000000000001</v>
      </c>
      <c r="J19" s="65">
        <f>frac_malaria_risk</f>
        <v>0.13550000000000001</v>
      </c>
      <c r="K19" s="65">
        <f>frac_malaria_risk</f>
        <v>0.13550000000000001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0.70400000000000007</v>
      </c>
      <c r="M24" s="65">
        <f>famplan_unmet_need</f>
        <v>0.70400000000000007</v>
      </c>
      <c r="N24" s="65">
        <f>famplan_unmet_need</f>
        <v>0.70400000000000007</v>
      </c>
      <c r="O24" s="65">
        <f>famplan_unmet_need</f>
        <v>0.70400000000000007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0.16134432455413994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6.9147567666059978E-2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8.4991124779799976E-2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0.68451698300000019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0.13550000000000001</v>
      </c>
      <c r="D34" s="65">
        <f t="shared" si="3"/>
        <v>0.13550000000000001</v>
      </c>
      <c r="E34" s="65">
        <f t="shared" si="3"/>
        <v>0.13550000000000001</v>
      </c>
      <c r="F34" s="65">
        <f t="shared" si="3"/>
        <v>0.13550000000000001</v>
      </c>
      <c r="G34" s="65">
        <f t="shared" si="3"/>
        <v>0.13550000000000001</v>
      </c>
      <c r="H34" s="65">
        <f t="shared" si="3"/>
        <v>0.13550000000000001</v>
      </c>
      <c r="I34" s="65">
        <f t="shared" si="3"/>
        <v>0.13550000000000001</v>
      </c>
      <c r="J34" s="65">
        <f t="shared" si="3"/>
        <v>0.13550000000000001</v>
      </c>
      <c r="K34" s="65">
        <f t="shared" si="3"/>
        <v>0.13550000000000001</v>
      </c>
      <c r="L34" s="65">
        <f t="shared" si="3"/>
        <v>0.13550000000000001</v>
      </c>
      <c r="M34" s="65">
        <f t="shared" si="3"/>
        <v>0.13550000000000001</v>
      </c>
      <c r="N34" s="65">
        <f t="shared" si="3"/>
        <v>0.13550000000000001</v>
      </c>
      <c r="O34" s="65">
        <f t="shared" si="3"/>
        <v>0.13550000000000001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115445.64720000001</v>
      </c>
      <c r="C2" s="53">
        <v>274000</v>
      </c>
      <c r="D2" s="53">
        <v>527000</v>
      </c>
      <c r="E2" s="53">
        <v>566000</v>
      </c>
      <c r="F2" s="53">
        <v>515000</v>
      </c>
      <c r="G2" s="14">
        <f t="shared" ref="G2:G11" si="0">C2+D2+E2+F2</f>
        <v>1882000</v>
      </c>
      <c r="H2" s="14">
        <f t="shared" ref="H2:H11" si="1">(B2 + stillbirth*B2/(1000-stillbirth))/(1-abortion)</f>
        <v>124011.33909656637</v>
      </c>
      <c r="I2" s="14">
        <f t="shared" ref="I2:I11" si="2">G2-H2</f>
        <v>1757988.6609034336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113844.48420000001</v>
      </c>
      <c r="C3" s="53">
        <v>278000</v>
      </c>
      <c r="D3" s="53">
        <v>526000</v>
      </c>
      <c r="E3" s="53">
        <v>563000</v>
      </c>
      <c r="F3" s="53">
        <v>525000</v>
      </c>
      <c r="G3" s="14">
        <f t="shared" si="0"/>
        <v>1892000</v>
      </c>
      <c r="H3" s="14">
        <f t="shared" si="1"/>
        <v>122291.3750047381</v>
      </c>
      <c r="I3" s="14">
        <f t="shared" si="2"/>
        <v>1769708.6249952619</v>
      </c>
    </row>
    <row r="4" spans="1:9" ht="15.75" customHeight="1" x14ac:dyDescent="0.25">
      <c r="A4" s="7">
        <f t="shared" si="3"/>
        <v>2023</v>
      </c>
      <c r="B4" s="52">
        <v>112096.152</v>
      </c>
      <c r="C4" s="53">
        <v>282000</v>
      </c>
      <c r="D4" s="53">
        <v>525000</v>
      </c>
      <c r="E4" s="53">
        <v>560000</v>
      </c>
      <c r="F4" s="53">
        <v>534000</v>
      </c>
      <c r="G4" s="14">
        <f t="shared" si="0"/>
        <v>1901000</v>
      </c>
      <c r="H4" s="14">
        <f t="shared" si="1"/>
        <v>120413.32223647706</v>
      </c>
      <c r="I4" s="14">
        <f t="shared" si="2"/>
        <v>1780586.6777635228</v>
      </c>
    </row>
    <row r="5" spans="1:9" ht="15.75" customHeight="1" x14ac:dyDescent="0.25">
      <c r="A5" s="7">
        <f t="shared" si="3"/>
        <v>2024</v>
      </c>
      <c r="B5" s="52">
        <v>110238.72719999999</v>
      </c>
      <c r="C5" s="53">
        <v>286000</v>
      </c>
      <c r="D5" s="53">
        <v>526000</v>
      </c>
      <c r="E5" s="53">
        <v>555000</v>
      </c>
      <c r="F5" s="53">
        <v>541000</v>
      </c>
      <c r="G5" s="14">
        <f t="shared" si="0"/>
        <v>1908000</v>
      </c>
      <c r="H5" s="14">
        <f t="shared" si="1"/>
        <v>118418.08255177831</v>
      </c>
      <c r="I5" s="14">
        <f t="shared" si="2"/>
        <v>1789581.9174482217</v>
      </c>
    </row>
    <row r="6" spans="1:9" ht="15.75" customHeight="1" x14ac:dyDescent="0.25">
      <c r="A6" s="7">
        <f t="shared" si="3"/>
        <v>2025</v>
      </c>
      <c r="B6" s="52">
        <v>108306.864</v>
      </c>
      <c r="C6" s="53">
        <v>290000</v>
      </c>
      <c r="D6" s="53">
        <v>529000</v>
      </c>
      <c r="E6" s="53">
        <v>550000</v>
      </c>
      <c r="F6" s="53">
        <v>547000</v>
      </c>
      <c r="G6" s="14">
        <f t="shared" si="0"/>
        <v>1916000</v>
      </c>
      <c r="H6" s="14">
        <f t="shared" si="1"/>
        <v>116342.88137967748</v>
      </c>
      <c r="I6" s="14">
        <f t="shared" si="2"/>
        <v>1799657.1186203226</v>
      </c>
    </row>
    <row r="7" spans="1:9" ht="15.75" customHeight="1" x14ac:dyDescent="0.25">
      <c r="A7" s="7">
        <f t="shared" si="3"/>
        <v>2026</v>
      </c>
      <c r="B7" s="52">
        <v>107228.0664</v>
      </c>
      <c r="C7" s="53">
        <v>294000</v>
      </c>
      <c r="D7" s="53">
        <v>533000</v>
      </c>
      <c r="E7" s="53">
        <v>544000</v>
      </c>
      <c r="F7" s="53">
        <v>551000</v>
      </c>
      <c r="G7" s="14">
        <f t="shared" si="0"/>
        <v>1922000</v>
      </c>
      <c r="H7" s="14">
        <f t="shared" si="1"/>
        <v>115184.0405031705</v>
      </c>
      <c r="I7" s="14">
        <f t="shared" si="2"/>
        <v>1806815.9594968294</v>
      </c>
    </row>
    <row r="8" spans="1:9" ht="15.75" customHeight="1" x14ac:dyDescent="0.25">
      <c r="A8" s="7">
        <f t="shared" si="3"/>
        <v>2027</v>
      </c>
      <c r="B8" s="52">
        <v>106095.4908</v>
      </c>
      <c r="C8" s="53">
        <v>298000</v>
      </c>
      <c r="D8" s="53">
        <v>537000</v>
      </c>
      <c r="E8" s="53">
        <v>538000</v>
      </c>
      <c r="F8" s="53">
        <v>554000</v>
      </c>
      <c r="G8" s="14">
        <f t="shared" si="0"/>
        <v>1927000</v>
      </c>
      <c r="H8" s="14">
        <f t="shared" si="1"/>
        <v>113967.43147380819</v>
      </c>
      <c r="I8" s="14">
        <f t="shared" si="2"/>
        <v>1813032.5685261919</v>
      </c>
    </row>
    <row r="9" spans="1:9" ht="15.75" customHeight="1" x14ac:dyDescent="0.25">
      <c r="A9" s="7">
        <f t="shared" si="3"/>
        <v>2028</v>
      </c>
      <c r="B9" s="52">
        <v>104880.99</v>
      </c>
      <c r="C9" s="53">
        <v>302000</v>
      </c>
      <c r="D9" s="53">
        <v>543000</v>
      </c>
      <c r="E9" s="53">
        <v>532000</v>
      </c>
      <c r="F9" s="53">
        <v>556000</v>
      </c>
      <c r="G9" s="14">
        <f t="shared" si="0"/>
        <v>1933000</v>
      </c>
      <c r="H9" s="14">
        <f t="shared" si="1"/>
        <v>112662.8186608112</v>
      </c>
      <c r="I9" s="14">
        <f t="shared" si="2"/>
        <v>1820337.1813391887</v>
      </c>
    </row>
    <row r="10" spans="1:9" ht="15.75" customHeight="1" x14ac:dyDescent="0.25">
      <c r="A10" s="7">
        <f t="shared" si="3"/>
        <v>2029</v>
      </c>
      <c r="B10" s="52">
        <v>103601.442</v>
      </c>
      <c r="C10" s="53">
        <v>304000</v>
      </c>
      <c r="D10" s="53">
        <v>549000</v>
      </c>
      <c r="E10" s="53">
        <v>526000</v>
      </c>
      <c r="F10" s="53">
        <v>558000</v>
      </c>
      <c r="G10" s="14">
        <f t="shared" si="0"/>
        <v>1937000</v>
      </c>
      <c r="H10" s="14">
        <f t="shared" si="1"/>
        <v>111288.33235693665</v>
      </c>
      <c r="I10" s="14">
        <f t="shared" si="2"/>
        <v>1825711.6676430632</v>
      </c>
    </row>
    <row r="11" spans="1:9" ht="15.75" customHeight="1" x14ac:dyDescent="0.25">
      <c r="A11" s="7">
        <f t="shared" si="3"/>
        <v>2030</v>
      </c>
      <c r="B11" s="52">
        <v>102244.692</v>
      </c>
      <c r="C11" s="53">
        <v>305000</v>
      </c>
      <c r="D11" s="53">
        <v>557000</v>
      </c>
      <c r="E11" s="53">
        <v>523000</v>
      </c>
      <c r="F11" s="53">
        <v>557000</v>
      </c>
      <c r="G11" s="14">
        <f t="shared" si="0"/>
        <v>1942000</v>
      </c>
      <c r="H11" s="14">
        <f t="shared" si="1"/>
        <v>109830.91591551999</v>
      </c>
      <c r="I11" s="14">
        <f t="shared" si="2"/>
        <v>1832169.0840844801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3.7266381809530221E-3</v>
      </c>
    </row>
    <row r="4" spans="1:8" ht="15.75" customHeight="1" x14ac:dyDescent="0.25">
      <c r="B4" s="16" t="s">
        <v>69</v>
      </c>
      <c r="C4" s="54">
        <v>0.195706331436307</v>
      </c>
    </row>
    <row r="5" spans="1:8" ht="15.75" customHeight="1" x14ac:dyDescent="0.25">
      <c r="B5" s="16" t="s">
        <v>70</v>
      </c>
      <c r="C5" s="54">
        <v>6.5721135415244603E-2</v>
      </c>
    </row>
    <row r="6" spans="1:8" ht="15.75" customHeight="1" x14ac:dyDescent="0.25">
      <c r="B6" s="16" t="s">
        <v>71</v>
      </c>
      <c r="C6" s="54">
        <v>0.27883164309684211</v>
      </c>
    </row>
    <row r="7" spans="1:8" ht="15.75" customHeight="1" x14ac:dyDescent="0.25">
      <c r="B7" s="16" t="s">
        <v>72</v>
      </c>
      <c r="C7" s="54">
        <v>0.2847147321761721</v>
      </c>
    </row>
    <row r="8" spans="1:8" ht="15.75" customHeight="1" x14ac:dyDescent="0.25">
      <c r="B8" s="16" t="s">
        <v>73</v>
      </c>
      <c r="C8" s="54">
        <v>4.8816202717355522E-3</v>
      </c>
    </row>
    <row r="9" spans="1:8" ht="15.75" customHeight="1" x14ac:dyDescent="0.25">
      <c r="B9" s="16" t="s">
        <v>74</v>
      </c>
      <c r="C9" s="54">
        <v>8.9211207629896011E-2</v>
      </c>
    </row>
    <row r="10" spans="1:8" ht="15.75" customHeight="1" x14ac:dyDescent="0.25">
      <c r="B10" s="16" t="s">
        <v>75</v>
      </c>
      <c r="C10" s="54">
        <v>7.7206691792849585E-2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5">
      <c r="B15" s="16" t="s">
        <v>82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5">
      <c r="B16" s="16" t="s">
        <v>83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5">
      <c r="B17" s="16" t="s">
        <v>84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5">
      <c r="B18" s="16" t="s">
        <v>85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5">
      <c r="B19" s="16" t="s">
        <v>86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5">
      <c r="B20" s="16" t="s">
        <v>87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5">
      <c r="B21" s="16" t="s">
        <v>88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5">
      <c r="B22" s="16" t="s">
        <v>89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4.6600000000000003E-2</v>
      </c>
    </row>
    <row r="27" spans="1:8" ht="15.75" customHeight="1" x14ac:dyDescent="0.25">
      <c r="B27" s="16" t="s">
        <v>92</v>
      </c>
      <c r="C27" s="54">
        <v>2.75E-2</v>
      </c>
    </row>
    <row r="28" spans="1:8" ht="15.75" customHeight="1" x14ac:dyDescent="0.25">
      <c r="B28" s="16" t="s">
        <v>93</v>
      </c>
      <c r="C28" s="54">
        <v>0.1923</v>
      </c>
    </row>
    <row r="29" spans="1:8" ht="15.75" customHeight="1" x14ac:dyDescent="0.25">
      <c r="B29" s="16" t="s">
        <v>94</v>
      </c>
      <c r="C29" s="54">
        <v>0.1502</v>
      </c>
    </row>
    <row r="30" spans="1:8" ht="15.75" customHeight="1" x14ac:dyDescent="0.25">
      <c r="B30" s="16" t="s">
        <v>95</v>
      </c>
      <c r="C30" s="54">
        <v>5.0500000000000003E-2</v>
      </c>
    </row>
    <row r="31" spans="1:8" ht="15.75" customHeight="1" x14ac:dyDescent="0.25">
      <c r="B31" s="16" t="s">
        <v>96</v>
      </c>
      <c r="C31" s="54">
        <v>3.1099999999999999E-2</v>
      </c>
    </row>
    <row r="32" spans="1:8" ht="15.75" customHeight="1" x14ac:dyDescent="0.25">
      <c r="B32" s="16" t="s">
        <v>97</v>
      </c>
      <c r="C32" s="54">
        <v>8.5999999999999993E-2</v>
      </c>
    </row>
    <row r="33" spans="2:3" ht="15.75" customHeight="1" x14ac:dyDescent="0.25">
      <c r="B33" s="16" t="s">
        <v>98</v>
      </c>
      <c r="C33" s="54">
        <v>0.16830000000000001</v>
      </c>
    </row>
    <row r="34" spans="2:3" ht="15.75" customHeight="1" x14ac:dyDescent="0.25">
      <c r="B34" s="16" t="s">
        <v>99</v>
      </c>
      <c r="C34" s="54">
        <v>0.24750000000223521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5">
      <c r="B3" s="7" t="s">
        <v>103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5">
      <c r="B4" s="7" t="s">
        <v>104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5">
      <c r="B5" s="7" t="s">
        <v>105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5">
      <c r="B9" s="7" t="s">
        <v>108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5">
      <c r="B10" s="7" t="s">
        <v>109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5">
      <c r="B11" s="7" t="s">
        <v>110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0.34717774225000009</v>
      </c>
      <c r="D14" s="57">
        <v>0.336716783849</v>
      </c>
      <c r="E14" s="57">
        <v>0.336716783849</v>
      </c>
      <c r="F14" s="57">
        <v>0.25295648786800001</v>
      </c>
      <c r="G14" s="57">
        <v>0.25295648786800001</v>
      </c>
      <c r="H14" s="58">
        <v>0.38</v>
      </c>
      <c r="I14" s="58">
        <v>0.38</v>
      </c>
      <c r="J14" s="58">
        <v>0.38</v>
      </c>
      <c r="K14" s="58">
        <v>0.38</v>
      </c>
      <c r="L14" s="58">
        <v>0.13189427456</v>
      </c>
      <c r="M14" s="58">
        <v>0.100085179257</v>
      </c>
      <c r="N14" s="58">
        <v>9.839159316835E-2</v>
      </c>
      <c r="O14" s="58">
        <v>0.13268825471500001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0.18143189542652632</v>
      </c>
      <c r="D15" s="55">
        <f t="shared" si="0"/>
        <v>0.17596509476594485</v>
      </c>
      <c r="E15" s="55">
        <f t="shared" si="0"/>
        <v>0.17596509476594485</v>
      </c>
      <c r="F15" s="55">
        <f t="shared" si="0"/>
        <v>0.13219273435242332</v>
      </c>
      <c r="G15" s="55">
        <f t="shared" si="0"/>
        <v>0.13219273435242332</v>
      </c>
      <c r="H15" s="55">
        <f t="shared" si="0"/>
        <v>0.19858450549065979</v>
      </c>
      <c r="I15" s="55">
        <f t="shared" si="0"/>
        <v>0.19858450549065979</v>
      </c>
      <c r="J15" s="55">
        <f t="shared" si="0"/>
        <v>0.19858450549065979</v>
      </c>
      <c r="K15" s="55">
        <f t="shared" si="0"/>
        <v>0.19858450549065979</v>
      </c>
      <c r="L15" s="55">
        <f t="shared" si="0"/>
        <v>6.8926734975123444E-2</v>
      </c>
      <c r="M15" s="55">
        <f t="shared" si="0"/>
        <v>5.2303594288672067E-2</v>
      </c>
      <c r="N15" s="55">
        <f t="shared" si="0"/>
        <v>5.1418541773092012E-2</v>
      </c>
      <c r="O15" s="55">
        <f t="shared" si="0"/>
        <v>6.9341661702623639E-2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5">
      <c r="B5" s="98" t="s">
        <v>122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2022-02-01T03:24:29Z</dcterms:modified>
</cp:coreProperties>
</file>