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165BB1C-E3CD-4D44-8187-6470C17136E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D58" i="20" l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" i="2"/>
  <c r="A5" i="2" s="1"/>
  <c r="A6" i="2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<sst xmlns="http://schemas.openxmlformats.org/spreadsheetml/2006/main" count="2089" uniqueCount="342">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</sst>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806402.3359375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4">
        <v>0.66099999999999992</v>
      </c>
    </row>
    <row r="12" spans="1:3" ht="15" customHeight="1" x14ac:dyDescent="0.25">
      <c r="B12" s="5" t="s">
        <v>12</v>
      </c>
      <c r="C12" s="44">
        <v>0.32500000000000001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0.1489</v>
      </c>
    </row>
    <row r="24" spans="1:3" ht="15" customHeight="1" x14ac:dyDescent="0.25">
      <c r="B24" s="15" t="s">
        <v>22</v>
      </c>
      <c r="C24" s="45">
        <v>0.65529999999999999</v>
      </c>
    </row>
    <row r="25" spans="1:3" ht="15" customHeight="1" x14ac:dyDescent="0.25">
      <c r="B25" s="15" t="s">
        <v>23</v>
      </c>
      <c r="C25" s="45">
        <v>0.1857</v>
      </c>
    </row>
    <row r="26" spans="1:3" ht="15" customHeight="1" x14ac:dyDescent="0.25">
      <c r="B26" s="15" t="s">
        <v>24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0.43972863222198599</v>
      </c>
    </row>
    <row r="30" spans="1:3" ht="14.25" customHeight="1" x14ac:dyDescent="0.25">
      <c r="B30" s="25" t="s">
        <v>27</v>
      </c>
      <c r="C30" s="100">
        <v>0.101814244205091</v>
      </c>
    </row>
    <row r="31" spans="1:3" ht="14.25" customHeight="1" x14ac:dyDescent="0.25">
      <c r="B31" s="25" t="s">
        <v>28</v>
      </c>
      <c r="C31" s="100">
        <v>9.9255704254962801E-2</v>
      </c>
    </row>
    <row r="32" spans="1:3" ht="14.25" customHeight="1" x14ac:dyDescent="0.25">
      <c r="B32" s="25" t="s">
        <v>29</v>
      </c>
      <c r="C32" s="100">
        <v>0.35920141931796001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10.891816440132301</v>
      </c>
    </row>
    <row r="38" spans="1:5" ht="15" customHeight="1" x14ac:dyDescent="0.25">
      <c r="B38" s="11" t="s">
        <v>34</v>
      </c>
      <c r="C38" s="43">
        <v>18.237575383160301</v>
      </c>
      <c r="D38" s="12"/>
      <c r="E38" s="13"/>
    </row>
    <row r="39" spans="1:5" ht="15" customHeight="1" x14ac:dyDescent="0.25">
      <c r="B39" s="11" t="s">
        <v>35</v>
      </c>
      <c r="C39" s="43">
        <v>20.434556463374399</v>
      </c>
      <c r="D39" s="12"/>
      <c r="E39" s="12"/>
    </row>
    <row r="40" spans="1:5" ht="15" customHeight="1" x14ac:dyDescent="0.25">
      <c r="B40" s="11" t="s">
        <v>36</v>
      </c>
      <c r="C40" s="99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1.8866000000000001E-2</v>
      </c>
      <c r="D45" s="12"/>
    </row>
    <row r="46" spans="1:5" ht="15.75" customHeight="1" x14ac:dyDescent="0.25">
      <c r="B46" s="11" t="s">
        <v>41</v>
      </c>
      <c r="C46" s="45">
        <v>6.5864510000000001E-2</v>
      </c>
      <c r="D46" s="12"/>
    </row>
    <row r="47" spans="1:5" ht="15.75" customHeight="1" x14ac:dyDescent="0.25">
      <c r="B47" s="11" t="s">
        <v>42</v>
      </c>
      <c r="C47" s="45">
        <v>0.14324690000000001</v>
      </c>
      <c r="D47" s="12"/>
      <c r="E47" s="13"/>
    </row>
    <row r="48" spans="1:5" ht="15" customHeight="1" x14ac:dyDescent="0.25">
      <c r="B48" s="11" t="s">
        <v>43</v>
      </c>
      <c r="C48" s="46">
        <v>0.77202258999999995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0.57557999999999998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7.2826089999999899E-2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0.38101149717835298</v>
      </c>
      <c r="C2" s="57">
        <v>0.95</v>
      </c>
      <c r="D2" s="58">
        <v>56.337138300604238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39.842199870999643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387.87092573663659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5.8691064570772804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0.11806669390860799</v>
      </c>
      <c r="C10" s="57">
        <v>0.95</v>
      </c>
      <c r="D10" s="58">
        <v>12.974499314795549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0.11806669390860799</v>
      </c>
      <c r="C11" s="57">
        <v>0.95</v>
      </c>
      <c r="D11" s="58">
        <v>12.974499314795549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0.11806669390860799</v>
      </c>
      <c r="C12" s="57">
        <v>0.95</v>
      </c>
      <c r="D12" s="58">
        <v>12.974499314795549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0.11806669390860799</v>
      </c>
      <c r="C13" s="57">
        <v>0.95</v>
      </c>
      <c r="D13" s="58">
        <v>12.974499314795549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0.11806669390860799</v>
      </c>
      <c r="C14" s="57">
        <v>0.95</v>
      </c>
      <c r="D14" s="58">
        <v>12.974499314795549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0.11806669390860799</v>
      </c>
      <c r="C15" s="57">
        <v>0.95</v>
      </c>
      <c r="D15" s="58">
        <v>12.974499314795549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0.68126511469090134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0.41</v>
      </c>
      <c r="C18" s="57">
        <v>0.95</v>
      </c>
      <c r="D18" s="58">
        <v>8.9498000901640609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8.9498000901640609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0.77667659999999994</v>
      </c>
      <c r="C21" s="57">
        <v>0.95</v>
      </c>
      <c r="D21" s="58">
        <v>69.283092298354532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22.370086288750748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4.2557875816009592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0.19632753427140001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9.20846464671701E-2</v>
      </c>
      <c r="C27" s="57">
        <v>0.95</v>
      </c>
      <c r="D27" s="58">
        <v>18.535649720195959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0.92511445347125898</v>
      </c>
      <c r="C29" s="57">
        <v>0.95</v>
      </c>
      <c r="D29" s="58">
        <v>109.78567093836929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1.2514852015075351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1.4E-2</v>
      </c>
      <c r="C32" s="57">
        <v>0.95</v>
      </c>
      <c r="D32" s="58">
        <v>1.45890481734541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2.24059070083436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0.85937858018071689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205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0.32500000000000001</v>
      </c>
      <c r="E10" s="62">
        <f>IF(ISBLANK(comm_deliv), frac_children_health_facility,1)</f>
        <v>0.32500000000000001</v>
      </c>
      <c r="F10" s="62">
        <f>IF(ISBLANK(comm_deliv), frac_children_health_facility,1)</f>
        <v>0.32500000000000001</v>
      </c>
      <c r="G10" s="62">
        <f>IF(ISBLANK(comm_deliv), frac_children_health_facility,1)</f>
        <v>0.32500000000000001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0.66099999999999992</v>
      </c>
      <c r="I18" s="62">
        <f>frac_PW_health_facility</f>
        <v>0.66099999999999992</v>
      </c>
      <c r="J18" s="62">
        <f>frac_PW_health_facility</f>
        <v>0.66099999999999992</v>
      </c>
      <c r="K18" s="62">
        <f>frac_PW_health_facility</f>
        <v>0.66099999999999992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4.3175231182999992E-2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1.8503670506999994E-2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2.6433815009999993E-2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0.91188728330000002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151509.33240000001</v>
      </c>
      <c r="C2" s="50">
        <v>296000</v>
      </c>
      <c r="D2" s="50">
        <v>748000</v>
      </c>
      <c r="E2" s="50">
        <v>907000</v>
      </c>
      <c r="F2" s="50">
        <v>670000</v>
      </c>
      <c r="G2" s="17">
        <f t="shared" ref="G2:G16" si="0">C2+D2+E2+F2</f>
        <v>2621000</v>
      </c>
      <c r="H2" s="17">
        <f t="shared" ref="H2:H40" si="1">(B2 + stillbirth*B2/(1000-stillbirth))/(1-abortion)</f>
        <v>173728.12386563508</v>
      </c>
      <c r="I2" s="17">
        <f t="shared" ref="I2:I40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3.1882011547027188E-3</v>
      </c>
    </row>
    <row r="4" spans="1:8" ht="15.75" customHeight="1" x14ac:dyDescent="0.25">
      <c r="B4" s="19" t="s">
        <v>69</v>
      </c>
      <c r="C4" s="51">
        <v>0.10845454287368909</v>
      </c>
    </row>
    <row r="5" spans="1:8" ht="15.75" customHeight="1" x14ac:dyDescent="0.25">
      <c r="B5" s="19" t="s">
        <v>70</v>
      </c>
      <c r="C5" s="51">
        <v>5.3326856785208279E-2</v>
      </c>
    </row>
    <row r="6" spans="1:8" ht="15.75" customHeight="1" x14ac:dyDescent="0.25">
      <c r="B6" s="19" t="s">
        <v>71</v>
      </c>
      <c r="C6" s="51">
        <v>0.21397488944226251</v>
      </c>
    </row>
    <row r="7" spans="1:8" ht="15.75" customHeight="1" x14ac:dyDescent="0.25">
      <c r="B7" s="19" t="s">
        <v>72</v>
      </c>
      <c r="C7" s="51">
        <v>0.36897468154075391</v>
      </c>
    </row>
    <row r="8" spans="1:8" ht="15.75" customHeight="1" x14ac:dyDescent="0.25">
      <c r="B8" s="19" t="s">
        <v>73</v>
      </c>
      <c r="C8" s="51">
        <v>3.5334742592737292E-3</v>
      </c>
    </row>
    <row r="9" spans="1:8" ht="15.75" customHeight="1" x14ac:dyDescent="0.25">
      <c r="B9" s="19" t="s">
        <v>74</v>
      </c>
      <c r="C9" s="51">
        <v>0.16829639012017031</v>
      </c>
    </row>
    <row r="10" spans="1:8" ht="15.75" customHeight="1" x14ac:dyDescent="0.25">
      <c r="B10" s="19" t="s">
        <v>75</v>
      </c>
      <c r="C10" s="51">
        <v>8.0250963823939467E-2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0.14250985325350871</v>
      </c>
      <c r="D14" s="51">
        <v>0.14250985325350871</v>
      </c>
      <c r="E14" s="51">
        <v>0.14250985325350871</v>
      </c>
      <c r="F14" s="51">
        <v>0.14250985325350871</v>
      </c>
    </row>
    <row r="15" spans="1:8" ht="15.75" customHeight="1" x14ac:dyDescent="0.25">
      <c r="B15" s="19" t="s">
        <v>82</v>
      </c>
      <c r="C15" s="51">
        <v>0.20331633786831191</v>
      </c>
      <c r="D15" s="51">
        <v>0.20331633786831191</v>
      </c>
      <c r="E15" s="51">
        <v>0.20331633786831191</v>
      </c>
      <c r="F15" s="51">
        <v>0.20331633786831191</v>
      </c>
    </row>
    <row r="16" spans="1:8" ht="15.75" customHeight="1" x14ac:dyDescent="0.25">
      <c r="B16" s="19" t="s">
        <v>83</v>
      </c>
      <c r="C16" s="51">
        <v>1.0998976777857831E-2</v>
      </c>
      <c r="D16" s="51">
        <v>1.0998976777857831E-2</v>
      </c>
      <c r="E16" s="51">
        <v>1.0998976777857831E-2</v>
      </c>
      <c r="F16" s="51">
        <v>1.0998976777857831E-2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1.6462036389666802E-2</v>
      </c>
      <c r="D19" s="51">
        <v>1.6462036389666802E-2</v>
      </c>
      <c r="E19" s="51">
        <v>1.6462036389666802E-2</v>
      </c>
      <c r="F19" s="51">
        <v>1.6462036389666802E-2</v>
      </c>
    </row>
    <row r="20" spans="1:8" ht="15.75" customHeight="1" x14ac:dyDescent="0.25">
      <c r="B20" s="19" t="s">
        <v>87</v>
      </c>
      <c r="C20" s="51">
        <v>1.6159590717449259E-3</v>
      </c>
      <c r="D20" s="51">
        <v>1.6159590717449259E-3</v>
      </c>
      <c r="E20" s="51">
        <v>1.6159590717449259E-3</v>
      </c>
      <c r="F20" s="51">
        <v>1.6159590717449259E-3</v>
      </c>
    </row>
    <row r="21" spans="1:8" ht="15.75" customHeight="1" x14ac:dyDescent="0.25">
      <c r="B21" s="19" t="s">
        <v>88</v>
      </c>
      <c r="C21" s="51">
        <v>0.14948954010633569</v>
      </c>
      <c r="D21" s="51">
        <v>0.14948954010633569</v>
      </c>
      <c r="E21" s="51">
        <v>0.14948954010633569</v>
      </c>
      <c r="F21" s="51">
        <v>0.14948954010633569</v>
      </c>
    </row>
    <row r="22" spans="1:8" ht="15.75" customHeight="1" x14ac:dyDescent="0.25">
      <c r="B22" s="19" t="s">
        <v>89</v>
      </c>
      <c r="C22" s="51">
        <v>0.47560729653257428</v>
      </c>
      <c r="D22" s="51">
        <v>0.47560729653257428</v>
      </c>
      <c r="E22" s="51">
        <v>0.47560729653257428</v>
      </c>
      <c r="F22" s="51">
        <v>0.47560729653257428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3.2286483999999997E-2</v>
      </c>
    </row>
    <row r="27" spans="1:8" ht="15.75" customHeight="1" x14ac:dyDescent="0.25">
      <c r="B27" s="19" t="s">
        <v>92</v>
      </c>
      <c r="C27" s="51">
        <v>8.0926539000000006E-2</v>
      </c>
    </row>
    <row r="28" spans="1:8" ht="15.75" customHeight="1" x14ac:dyDescent="0.25">
      <c r="B28" s="19" t="s">
        <v>93</v>
      </c>
      <c r="C28" s="51">
        <v>0.11034517200000001</v>
      </c>
    </row>
    <row r="29" spans="1:8" ht="15.75" customHeight="1" x14ac:dyDescent="0.25">
      <c r="B29" s="19" t="s">
        <v>94</v>
      </c>
      <c r="C29" s="51">
        <v>8.99475E-2</v>
      </c>
    </row>
    <row r="30" spans="1:8" ht="15.75" customHeight="1" x14ac:dyDescent="0.25">
      <c r="B30" s="19" t="s">
        <v>95</v>
      </c>
      <c r="C30" s="51">
        <v>2.9600607000000001E-2</v>
      </c>
    </row>
    <row r="31" spans="1:8" ht="15.75" customHeight="1" x14ac:dyDescent="0.25">
      <c r="B31" s="19" t="s">
        <v>96</v>
      </c>
      <c r="C31" s="51">
        <v>3.5472995E-2</v>
      </c>
    </row>
    <row r="32" spans="1:8" ht="15.75" customHeight="1" x14ac:dyDescent="0.25">
      <c r="B32" s="19" t="s">
        <v>97</v>
      </c>
      <c r="C32" s="51">
        <v>0.250963082</v>
      </c>
    </row>
    <row r="33" spans="2:3" ht="15.75" customHeight="1" x14ac:dyDescent="0.25">
      <c r="B33" s="19" t="s">
        <v>98</v>
      </c>
      <c r="C33" s="51">
        <v>0.14174240299999999</v>
      </c>
    </row>
    <row r="34" spans="2:3" ht="15.75" customHeight="1" x14ac:dyDescent="0.25">
      <c r="B34" s="19" t="s">
        <v>99</v>
      </c>
      <c r="C34" s="51">
        <v>0.228715217</v>
      </c>
    </row>
    <row r="35" spans="2:3" ht="15.75" customHeight="1" x14ac:dyDescent="0.25">
      <c r="B35" s="27" t="s">
        <v>30</v>
      </c>
      <c r="C35" s="47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104</v>
      </c>
      <c r="C4" s="53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105</v>
      </c>
      <c r="C5" s="53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109</v>
      </c>
      <c r="C10" s="53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110</v>
      </c>
      <c r="C11" s="53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5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5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0.22567516565322901</v>
      </c>
      <c r="D2" s="53">
        <v>8.5698490000000002E-2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0.39929413795471203</v>
      </c>
      <c r="D3" s="53">
        <v>0.36836629999999998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>
        <v>0</v>
      </c>
    </row>
    <row r="5" spans="1:7" x14ac:dyDescent="0.25">
      <c r="B5" s="3" t="s">
        <v>122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2023-01-17T02:31:18Z</dcterms:modified>
</cp:coreProperties>
</file>