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037EE05-0D54-3B41-B7B0-D6FC5E2AD718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<sst xmlns="http://schemas.openxmlformats.org/spreadsheetml/2006/main" count="1409" uniqueCount="274">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</sst>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3456219.3768181819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0.7339651162790698</v>
      </c>
      <c r="D2" s="150">
        <v>0.15486337209302328</v>
      </c>
      <c r="E2" s="150">
        <v>9.3306395348837237E-2</v>
      </c>
      <c r="F2" s="150">
        <v>1.7865116279069771E-2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429109.55847545649</v>
      </c>
    </row>
    <row r="4" spans="1:3" ht="15.75" customHeight="1" x14ac:dyDescent="0.15">
      <c r="B4" s="4" t="s">
        <v>3</v>
      </c>
      <c r="C4" s="133">
        <v>81729.661105790598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96096.630006202613</v>
      </c>
    </row>
    <row r="7" spans="1:3" ht="15.75" customHeight="1" x14ac:dyDescent="0.15">
      <c r="B7" s="18" t="s">
        <v>65</v>
      </c>
      <c r="C7" s="96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5.55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122399.96640620884</v>
      </c>
      <c r="D34" s="92"/>
      <c r="E34" s="93"/>
    </row>
    <row r="35" spans="1:5" ht="15" customHeight="1" x14ac:dyDescent="0.2">
      <c r="B35" s="91" t="s">
        <v>108</v>
      </c>
      <c r="C35" s="26">
        <v>196757.44525105302</v>
      </c>
      <c r="D35" s="92"/>
      <c r="E35" s="92"/>
    </row>
    <row r="36" spans="1:5" ht="15.75" customHeight="1" x14ac:dyDescent="0.2">
      <c r="B36" s="91" t="s">
        <v>109</v>
      </c>
      <c r="C36" s="26">
        <v>138667.88424655935</v>
      </c>
      <c r="D36" s="92"/>
    </row>
    <row r="37" spans="1:5" ht="15.75" customHeight="1" x14ac:dyDescent="0.2">
      <c r="B37" s="91" t="s">
        <v>110</v>
      </c>
      <c r="C37" s="26">
        <v>86702.371081008503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110191.34738713401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153287.36238010478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106574.01455247628</v>
      </c>
      <c r="D42" s="92"/>
    </row>
    <row r="43" spans="1:5" ht="15.75" customHeight="1" x14ac:dyDescent="0.2">
      <c r="B43" s="91" t="s">
        <v>110</v>
      </c>
      <c r="C43" s="131">
        <f t="shared" si="0"/>
        <v>78378.312658912037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12208.619019074828</v>
      </c>
    </row>
    <row r="47" spans="1:5" ht="15.75" customHeight="1" x14ac:dyDescent="0.2">
      <c r="B47" s="91" t="s">
        <v>112</v>
      </c>
      <c r="C47" s="132">
        <f t="shared" ref="C47:C49" si="1">C53*C$6</f>
        <v>43470.082870948245</v>
      </c>
    </row>
    <row r="48" spans="1:5" ht="15.75" customHeight="1" x14ac:dyDescent="0.2">
      <c r="B48" s="91" t="s">
        <v>113</v>
      </c>
      <c r="C48" s="132">
        <f t="shared" si="1"/>
        <v>32093.869694083067</v>
      </c>
    </row>
    <row r="49" spans="1:3" ht="15.75" customHeight="1" x14ac:dyDescent="0.2">
      <c r="B49" s="91" t="s">
        <v>114</v>
      </c>
      <c r="C49" s="132">
        <f t="shared" si="1"/>
        <v>8324.0584220964738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0.15999999642372131</v>
      </c>
      <c r="E11" s="110">
        <f>'Baseline year demographics'!$C8</f>
        <v>0.15999999642372131</v>
      </c>
      <c r="F11" s="110">
        <f>'Baseline year demographics'!$C8</f>
        <v>0.15999999642372131</v>
      </c>
      <c r="G11" s="110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0.15999999642372131</v>
      </c>
      <c r="I15" s="16">
        <f>'Baseline year demographics'!$C$8</f>
        <v>0.15999999642372131</v>
      </c>
      <c r="J15" s="16">
        <f>'Baseline year demographics'!$C$8</f>
        <v>0.15999999642372131</v>
      </c>
      <c r="K15" s="16">
        <f>'Baseline year demographics'!$C$8</f>
        <v>0.15999999642372131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3.3119999259710313E-2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2.3183999481797217E-2</v>
      </c>
      <c r="M30" s="16">
        <f>'Baseline year demographics'!$C$8*('Baseline year demographics'!$C$9)*(0.7)</f>
        <v>0.11199999749660491</v>
      </c>
      <c r="N30" s="16">
        <f>'Baseline year demographics'!$C$8*('Baseline year demographics'!$C$9)*(0.7)</f>
        <v>0.11199999749660491</v>
      </c>
      <c r="O30" s="16">
        <f>'Baseline year demographics'!$C$8*('Baseline year demographics'!$C$9)*(0.7)</f>
        <v>0.11199999749660491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9.9359997779130925E-3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0.17388000074028967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8.5201200362741938E-2</v>
      </c>
      <c r="M33" s="16">
        <f>(1-'Baseline year demographics'!$C$8)*('Baseline year demographics'!$C$9)*(0.49)</f>
        <v>0.41160000175237654</v>
      </c>
      <c r="N33" s="16">
        <f>(1-'Baseline year demographics'!$C$8)*('Baseline year demographics'!$C$9)*(0.49)</f>
        <v>0.41160000175237654</v>
      </c>
      <c r="O33" s="16">
        <f>(1-'Baseline year demographics'!$C$8)*('Baseline year demographics'!$C$9)*(0.49)</f>
        <v>0.41160000175237654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3.6514800155460832E-2</v>
      </c>
      <c r="M34" s="16">
        <f>(1-'Baseline year demographics'!$C$8)*('Baseline year demographics'!$C$9)*(0.21)</f>
        <v>0.17640000075101853</v>
      </c>
      <c r="N34" s="16">
        <f>(1-'Baseline year demographics'!$C$8)*('Baseline year demographics'!$C$9)*(0.21)</f>
        <v>0.17640000075101853</v>
      </c>
      <c r="O34" s="16">
        <f>(1-'Baseline year demographics'!$C$8)*('Baseline year demographics'!$C$9)*(0.21)</f>
        <v>0.17640000075101853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5.2164000222086906E-2</v>
      </c>
      <c r="M35" s="16">
        <f>(1-'Baseline year demographics'!$C$8)*('Baseline year demographics'!$C$9)*(0.3)</f>
        <v>0.25200000107288362</v>
      </c>
      <c r="N35" s="16">
        <f>(1-'Baseline year demographics'!$C$8)*('Baseline year demographics'!$C$9)*(0.3)</f>
        <v>0.25200000107288362</v>
      </c>
      <c r="O35" s="16">
        <f>(1-'Baseline year demographics'!$C$8)*('Baseline year demographics'!$C$9)*(0.3)</f>
        <v>0.25200000107288362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0.44900000000000001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0.89900000000000002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0.154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83308.919000000009</v>
      </c>
      <c r="C2" s="135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6">
        <f>D2+E2+F2+G2</f>
        <v>544527.6669848297</v>
      </c>
      <c r="I2" s="137">
        <f t="shared" ref="I2:I15" si="0">(B2 + 25.36*B2/(1000-25.36))/(1-0.13)</f>
        <v>98248.972093203192</v>
      </c>
      <c r="J2" s="138">
        <f t="shared" ref="J2:J15" si="1">D2/H2</f>
        <v>0.22478190517658095</v>
      </c>
      <c r="K2" s="136">
        <f>H2-I2</f>
        <v>446278.69489162648</v>
      </c>
      <c r="L2" s="135"/>
    </row>
    <row r="3" spans="1:12" ht="15.75" customHeight="1" x14ac:dyDescent="0.15">
      <c r="A3" s="3">
        <v>2018</v>
      </c>
      <c r="B3" s="81">
        <v>84888.235000000001</v>
      </c>
      <c r="C3" s="135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6">
        <f t="shared" ref="H3:H15" si="2">D3+E3+F3+G3</f>
        <v>564696.14745147759</v>
      </c>
      <c r="I3" s="137">
        <f t="shared" si="0"/>
        <v>100111.51184852456</v>
      </c>
      <c r="J3" s="138">
        <f t="shared" si="1"/>
        <v>0.22612433892696465</v>
      </c>
      <c r="K3" s="136">
        <f t="shared" ref="K3:K15" si="3">H3-I3</f>
        <v>464584.63560295303</v>
      </c>
      <c r="L3" s="135"/>
    </row>
    <row r="4" spans="1:12" ht="15.75" customHeight="1" x14ac:dyDescent="0.15">
      <c r="A4" s="3">
        <v>2019</v>
      </c>
      <c r="B4" s="81">
        <v>86862.38</v>
      </c>
      <c r="C4" s="135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6">
        <f t="shared" si="2"/>
        <v>585643.75083189632</v>
      </c>
      <c r="I4" s="137">
        <f t="shared" si="0"/>
        <v>102439.6865426763</v>
      </c>
      <c r="J4" s="138">
        <f t="shared" si="1"/>
        <v>0.22746231665658054</v>
      </c>
      <c r="K4" s="136">
        <f t="shared" si="3"/>
        <v>483204.06428922003</v>
      </c>
      <c r="L4" s="135"/>
    </row>
    <row r="5" spans="1:12" ht="15.75" customHeight="1" x14ac:dyDescent="0.15">
      <c r="A5" s="3">
        <v>2020</v>
      </c>
      <c r="B5" s="81">
        <v>88441.695999999996</v>
      </c>
      <c r="C5" s="135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6">
        <f t="shared" si="2"/>
        <v>607401.79912239988</v>
      </c>
      <c r="I5" s="137">
        <f t="shared" si="0"/>
        <v>104302.22629799768</v>
      </c>
      <c r="J5" s="138">
        <f t="shared" si="1"/>
        <v>0.22879563463985053</v>
      </c>
      <c r="K5" s="136">
        <f t="shared" si="3"/>
        <v>503099.57282440219</v>
      </c>
      <c r="L5" s="135"/>
    </row>
    <row r="6" spans="1:12" ht="15.75" customHeight="1" x14ac:dyDescent="0.15">
      <c r="A6" s="3">
        <v>2021</v>
      </c>
      <c r="B6" s="81">
        <v>90021.012000000002</v>
      </c>
      <c r="C6" s="135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6">
        <f t="shared" si="2"/>
        <v>628904.66477627179</v>
      </c>
      <c r="I6" s="137">
        <f t="shared" si="0"/>
        <v>106164.76605331908</v>
      </c>
      <c r="J6" s="138">
        <f t="shared" si="1"/>
        <v>0.22785839850201664</v>
      </c>
      <c r="K6" s="136">
        <f t="shared" si="3"/>
        <v>522739.8987229527</v>
      </c>
      <c r="L6" s="135"/>
    </row>
    <row r="7" spans="1:12" ht="15.75" customHeight="1" x14ac:dyDescent="0.15">
      <c r="A7" s="3">
        <v>2022</v>
      </c>
      <c r="B7" s="81">
        <v>91995.157000000007</v>
      </c>
      <c r="C7" s="135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6">
        <f t="shared" si="2"/>
        <v>651180.74247958837</v>
      </c>
      <c r="I7" s="137">
        <f t="shared" si="0"/>
        <v>108492.94074747081</v>
      </c>
      <c r="J7" s="138">
        <f t="shared" si="1"/>
        <v>0.22692082655192064</v>
      </c>
      <c r="K7" s="136">
        <f t="shared" si="3"/>
        <v>542687.80173211754</v>
      </c>
      <c r="L7" s="135"/>
    </row>
    <row r="8" spans="1:12" ht="15.75" customHeight="1" x14ac:dyDescent="0.15">
      <c r="A8" s="3">
        <v>2023</v>
      </c>
      <c r="B8" s="81">
        <v>93969.301999999996</v>
      </c>
      <c r="C8" s="135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6">
        <f t="shared" si="2"/>
        <v>674258.30825537478</v>
      </c>
      <c r="I8" s="137">
        <f t="shared" si="0"/>
        <v>110821.11544162252</v>
      </c>
      <c r="J8" s="138">
        <f t="shared" si="1"/>
        <v>0.22598293640588848</v>
      </c>
      <c r="K8" s="136">
        <f t="shared" si="3"/>
        <v>563437.19281375222</v>
      </c>
      <c r="L8" s="135"/>
    </row>
    <row r="9" spans="1:12" ht="15.75" customHeight="1" x14ac:dyDescent="0.15">
      <c r="A9" s="3">
        <v>2024</v>
      </c>
      <c r="B9" s="81">
        <v>95548.618000000002</v>
      </c>
      <c r="C9" s="135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6">
        <f t="shared" si="2"/>
        <v>698166.69069936778</v>
      </c>
      <c r="I9" s="137">
        <f t="shared" si="0"/>
        <v>112683.65519694392</v>
      </c>
      <c r="J9" s="138">
        <f t="shared" si="1"/>
        <v>0.22504474586489398</v>
      </c>
      <c r="K9" s="136">
        <f t="shared" si="3"/>
        <v>585483.03550242388</v>
      </c>
      <c r="L9" s="135"/>
    </row>
    <row r="10" spans="1:12" ht="15.75" customHeight="1" x14ac:dyDescent="0.15">
      <c r="A10" s="3">
        <v>2025</v>
      </c>
      <c r="B10" s="81">
        <v>97917.592000000004</v>
      </c>
      <c r="C10" s="135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6">
        <f t="shared" si="2"/>
        <v>722936.31088354404</v>
      </c>
      <c r="I10" s="137">
        <f t="shared" si="0"/>
        <v>115477.46482992602</v>
      </c>
      <c r="J10" s="138">
        <f t="shared" si="1"/>
        <v>0.22410627291414717</v>
      </c>
      <c r="K10" s="136">
        <f t="shared" si="3"/>
        <v>607458.84605361801</v>
      </c>
      <c r="L10" s="135"/>
    </row>
    <row r="11" spans="1:12" ht="15.75" customHeight="1" x14ac:dyDescent="0.15">
      <c r="A11" s="3">
        <v>2026</v>
      </c>
      <c r="B11" s="81">
        <v>99891.737000000008</v>
      </c>
      <c r="C11" s="135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6">
        <f t="shared" si="2"/>
        <v>747318.39279323933</v>
      </c>
      <c r="I11" s="137">
        <f t="shared" si="0"/>
        <v>117805.63952407775</v>
      </c>
      <c r="J11" s="138">
        <f t="shared" si="1"/>
        <v>0.22332290255426973</v>
      </c>
      <c r="K11" s="136">
        <f t="shared" si="3"/>
        <v>629512.75326916156</v>
      </c>
      <c r="L11" s="135"/>
    </row>
    <row r="12" spans="1:12" ht="15.75" customHeight="1" x14ac:dyDescent="0.15">
      <c r="A12" s="3">
        <v>2027</v>
      </c>
      <c r="B12" s="81">
        <v>101865.882</v>
      </c>
      <c r="C12" s="135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6">
        <f t="shared" si="2"/>
        <v>772532.13677630061</v>
      </c>
      <c r="I12" s="137">
        <f t="shared" si="0"/>
        <v>120133.81421822947</v>
      </c>
      <c r="J12" s="138">
        <f t="shared" si="1"/>
        <v>0.22253957970232432</v>
      </c>
      <c r="K12" s="136">
        <f t="shared" si="3"/>
        <v>652398.32255807112</v>
      </c>
      <c r="L12" s="135"/>
    </row>
    <row r="13" spans="1:12" ht="15.75" customHeight="1" x14ac:dyDescent="0.15">
      <c r="A13" s="3">
        <v>2028</v>
      </c>
      <c r="B13" s="81">
        <v>103840.027</v>
      </c>
      <c r="C13" s="135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6">
        <f t="shared" si="2"/>
        <v>798606.2183471102</v>
      </c>
      <c r="I13" s="137">
        <f t="shared" si="0"/>
        <v>122461.9889123812</v>
      </c>
      <c r="J13" s="138">
        <f t="shared" si="1"/>
        <v>0.22175632418835778</v>
      </c>
      <c r="K13" s="136">
        <f t="shared" si="3"/>
        <v>676144.22943472897</v>
      </c>
      <c r="L13" s="135"/>
    </row>
    <row r="14" spans="1:12" ht="15.75" customHeight="1" x14ac:dyDescent="0.15">
      <c r="A14" s="3">
        <v>2029</v>
      </c>
      <c r="B14" s="81">
        <v>106209.001</v>
      </c>
      <c r="C14" s="135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6">
        <f t="shared" si="2"/>
        <v>825570.31178029836</v>
      </c>
      <c r="I14" s="137">
        <f t="shared" si="0"/>
        <v>125255.79854536329</v>
      </c>
      <c r="J14" s="138">
        <f t="shared" si="1"/>
        <v>0.22097315582270435</v>
      </c>
      <c r="K14" s="136">
        <f t="shared" si="3"/>
        <v>700314.51323493512</v>
      </c>
      <c r="L14" s="135"/>
    </row>
    <row r="15" spans="1:12" ht="15.75" customHeight="1" x14ac:dyDescent="0.15">
      <c r="A15" s="3">
        <v>2030</v>
      </c>
      <c r="B15" s="81">
        <v>108183.14600000001</v>
      </c>
      <c r="C15" s="135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6">
        <f t="shared" si="2"/>
        <v>853455.1252208834</v>
      </c>
      <c r="I15" s="137">
        <f t="shared" si="0"/>
        <v>127583.97323951503</v>
      </c>
      <c r="J15" s="138">
        <f t="shared" si="1"/>
        <v>0.22019009439408688</v>
      </c>
      <c r="K15" s="136">
        <f t="shared" si="3"/>
        <v>725871.15198136843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topLeftCell="A22"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0.12913372093023257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0.12913372093023257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0.18884593023255819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0.36943895348837219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0.2772</v>
      </c>
    </row>
    <row r="17" spans="1:11" x14ac:dyDescent="0.15">
      <c r="B17" s="10" t="s">
        <v>9</v>
      </c>
      <c r="K17" s="98">
        <f>'Prevalence of anaemia'!F3</f>
        <v>0.2772</v>
      </c>
    </row>
    <row r="18" spans="1:11" x14ac:dyDescent="0.15">
      <c r="B18" s="10" t="s">
        <v>10</v>
      </c>
      <c r="K18" s="98">
        <f>'Prevalence of anaemia'!G3</f>
        <v>0.2772</v>
      </c>
    </row>
    <row r="19" spans="1:11" x14ac:dyDescent="0.15">
      <c r="B19" s="10" t="s">
        <v>111</v>
      </c>
      <c r="K19" s="98">
        <f>'Prevalence of anaemia'!H3</f>
        <v>0.27812399999999998</v>
      </c>
    </row>
    <row r="20" spans="1:11" x14ac:dyDescent="0.15">
      <c r="B20" s="10" t="s">
        <v>112</v>
      </c>
      <c r="K20" s="98">
        <f>'Prevalence of anaemia'!I3</f>
        <v>0.27812399999999998</v>
      </c>
    </row>
    <row r="21" spans="1:11" x14ac:dyDescent="0.15">
      <c r="B21" s="10" t="s">
        <v>113</v>
      </c>
      <c r="K21" s="98">
        <f>'Prevalence of anaemia'!J3</f>
        <v>0.27812399999999998</v>
      </c>
    </row>
    <row r="22" spans="1:11" x14ac:dyDescent="0.15">
      <c r="B22" s="10" t="s">
        <v>114</v>
      </c>
      <c r="K22" s="98">
        <f>'Prevalence of anaemia'!K3</f>
        <v>0.27812399999999998</v>
      </c>
    </row>
    <row r="23" spans="1:11" x14ac:dyDescent="0.15">
      <c r="B23" s="10" t="s">
        <v>107</v>
      </c>
      <c r="K23" s="98">
        <f>'Prevalence of anaemia'!L3</f>
        <v>0.19865999999999998</v>
      </c>
    </row>
    <row r="24" spans="1:11" x14ac:dyDescent="0.15">
      <c r="B24" s="10" t="s">
        <v>108</v>
      </c>
      <c r="K24" s="98">
        <f>'Prevalence of anaemia'!M3</f>
        <v>0.19865999999999998</v>
      </c>
    </row>
    <row r="25" spans="1:11" x14ac:dyDescent="0.15">
      <c r="B25" s="10" t="s">
        <v>109</v>
      </c>
      <c r="K25" s="98">
        <f>'Prevalence of anaemia'!N3</f>
        <v>0.19865999999999998</v>
      </c>
    </row>
    <row r="26" spans="1:11" x14ac:dyDescent="0.15">
      <c r="B26" s="10" t="s">
        <v>110</v>
      </c>
      <c r="K26" s="98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0.55191284145825814</v>
      </c>
      <c r="D2" s="82">
        <f t="shared" si="0"/>
        <v>0.55191284145825814</v>
      </c>
      <c r="E2" s="82">
        <f t="shared" si="0"/>
        <v>0.45309606637230004</v>
      </c>
      <c r="F2" s="82">
        <f t="shared" si="0"/>
        <v>0.25249455784565011</v>
      </c>
      <c r="G2" s="82">
        <f t="shared" si="0"/>
        <v>0.24182723666205352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0.31895343761150924</v>
      </c>
      <c r="D3" s="82">
        <f t="shared" si="1"/>
        <v>0.31895343761150924</v>
      </c>
      <c r="E3" s="82">
        <f t="shared" si="1"/>
        <v>0.35805800339514177</v>
      </c>
      <c r="F3" s="82">
        <f t="shared" si="1"/>
        <v>0.3780664886659777</v>
      </c>
      <c r="G3" s="82">
        <f t="shared" si="1"/>
        <v>0.37591753077980694</v>
      </c>
    </row>
    <row r="4" spans="1:7" ht="15.75" customHeight="1" x14ac:dyDescent="0.15">
      <c r="A4" s="11"/>
      <c r="B4" s="12" t="s">
        <v>25</v>
      </c>
      <c r="C4" s="82">
        <v>9.374910554561719E-2</v>
      </c>
      <c r="D4" s="82">
        <v>9.374910554561719E-2</v>
      </c>
      <c r="E4" s="82">
        <v>0.14461516100178895</v>
      </c>
      <c r="F4" s="82">
        <v>0.26713126118067987</v>
      </c>
      <c r="G4" s="82">
        <v>0.27894754025044721</v>
      </c>
    </row>
    <row r="5" spans="1:7" ht="15.75" customHeight="1" x14ac:dyDescent="0.15">
      <c r="A5" s="11"/>
      <c r="B5" s="12" t="s">
        <v>26</v>
      </c>
      <c r="C5" s="82">
        <v>3.5384615384615382E-2</v>
      </c>
      <c r="D5" s="82">
        <v>3.5384615384615382E-2</v>
      </c>
      <c r="E5" s="82">
        <v>4.4230769230769226E-2</v>
      </c>
      <c r="F5" s="82">
        <v>0.10230769230769229</v>
      </c>
      <c r="G5" s="82">
        <v>0.10330769230769231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0.68078431372549009</v>
      </c>
      <c r="D14" s="85">
        <v>0.41300915032679747</v>
      </c>
      <c r="E14" s="84">
        <v>1.2156862745098038E-2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5.755177743431221E-2</v>
      </c>
      <c r="D16" s="88">
        <v>0.27783616692426588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0.18409528138921735</v>
      </c>
      <c r="D17" s="88">
        <v>0.14828409451364255</v>
      </c>
      <c r="E17" s="84">
        <v>3.2170697336121462E-2</v>
      </c>
      <c r="F17" s="87">
        <v>0.28372873291511347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1.2892627118644069</v>
      </c>
      <c r="C2" s="89">
        <v>1.2892627118644069</v>
      </c>
      <c r="D2" s="89">
        <v>4.3714491525423735</v>
      </c>
      <c r="E2" s="89">
        <v>4.2103093220338987</v>
      </c>
      <c r="F2" s="89">
        <v>1.4705720338983053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0.7228</v>
      </c>
      <c r="F2" s="98">
        <f t="shared" si="0"/>
        <v>0.7228</v>
      </c>
      <c r="G2" s="98">
        <f t="shared" si="0"/>
        <v>0.7228</v>
      </c>
      <c r="H2" s="98">
        <f t="shared" si="0"/>
        <v>0.72187599999999996</v>
      </c>
      <c r="I2" s="98">
        <f t="shared" si="0"/>
        <v>0.72187599999999996</v>
      </c>
      <c r="J2" s="98">
        <f t="shared" si="0"/>
        <v>0.72187599999999996</v>
      </c>
      <c r="K2" s="98">
        <f t="shared" si="0"/>
        <v>0.72187599999999996</v>
      </c>
      <c r="L2" s="98">
        <f t="shared" si="0"/>
        <v>0.80134000000000005</v>
      </c>
      <c r="M2" s="98">
        <f t="shared" si="0"/>
        <v>0.80134000000000005</v>
      </c>
      <c r="N2" s="98">
        <f t="shared" si="0"/>
        <v>0.80134000000000005</v>
      </c>
      <c r="O2" s="98">
        <f t="shared" si="0"/>
        <v>0.80134000000000005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0.2772</v>
      </c>
      <c r="F3" s="98">
        <f t="shared" si="1"/>
        <v>0.2772</v>
      </c>
      <c r="G3" s="98">
        <f t="shared" si="1"/>
        <v>0.2772</v>
      </c>
      <c r="H3" s="98">
        <f t="shared" si="1"/>
        <v>0.27812399999999998</v>
      </c>
      <c r="I3" s="98">
        <f t="shared" si="1"/>
        <v>0.27812399999999998</v>
      </c>
      <c r="J3" s="98">
        <f t="shared" si="1"/>
        <v>0.27812399999999998</v>
      </c>
      <c r="K3" s="98">
        <f t="shared" si="1"/>
        <v>0.27812399999999998</v>
      </c>
      <c r="L3" s="98">
        <f t="shared" si="1"/>
        <v>0.19865999999999998</v>
      </c>
      <c r="M3" s="98">
        <f t="shared" si="1"/>
        <v>0.19865999999999998</v>
      </c>
      <c r="N3" s="98">
        <f t="shared" si="1"/>
        <v>0.19865999999999998</v>
      </c>
      <c r="O3" s="98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0.66</v>
      </c>
      <c r="F5" s="101">
        <v>0.66</v>
      </c>
      <c r="G5" s="102">
        <v>0.66</v>
      </c>
      <c r="H5" s="103">
        <v>0.66220000000000001</v>
      </c>
      <c r="I5" s="103">
        <v>0.66220000000000001</v>
      </c>
      <c r="J5" s="103">
        <v>0.66220000000000001</v>
      </c>
      <c r="K5" s="103">
        <v>0.66220000000000001</v>
      </c>
      <c r="L5" s="103">
        <v>0.47299999999999998</v>
      </c>
      <c r="M5" s="103">
        <v>0.47299999999999998</v>
      </c>
      <c r="N5" s="103">
        <v>0.47299999999999998</v>
      </c>
      <c r="O5" s="103">
        <v>0.47299999999999998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0.2772</v>
      </c>
      <c r="F6" s="142">
        <f t="shared" ref="F6:O6" si="2">0.42*F5</f>
        <v>0.2772</v>
      </c>
      <c r="G6" s="142">
        <f t="shared" si="2"/>
        <v>0.2772</v>
      </c>
      <c r="H6" s="142">
        <f t="shared" si="2"/>
        <v>0.27812399999999998</v>
      </c>
      <c r="I6" s="142">
        <f t="shared" si="2"/>
        <v>0.27812399999999998</v>
      </c>
      <c r="J6" s="142">
        <f t="shared" si="2"/>
        <v>0.27812399999999998</v>
      </c>
      <c r="K6" s="142">
        <f t="shared" si="2"/>
        <v>0.27812399999999998</v>
      </c>
      <c r="L6" s="142">
        <f t="shared" si="2"/>
        <v>0.19865999999999998</v>
      </c>
      <c r="M6" s="142">
        <f t="shared" si="2"/>
        <v>0.19865999999999998</v>
      </c>
      <c r="N6" s="142">
        <f t="shared" si="2"/>
        <v>0.19865999999999998</v>
      </c>
      <c r="O6" s="142">
        <f t="shared" si="2"/>
        <v>0.19865999999999998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2018-03-30T03:12:57Z</dcterms:modified>
</cp:coreProperties>
</file>