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6D0D5FD-717F-487F-95C1-11E1D857FBD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<sst xmlns="http://schemas.openxmlformats.org/spreadsheetml/2006/main" count="1109" uniqueCount="272">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</sst>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260108</v>
      </c>
    </row>
    <row r="8" spans="1:3" ht="15" customHeight="1">
      <c r="B8" s="7" t="s">
        <v>106</v>
      </c>
      <c r="C8" s="66">
        <v>0.161</v>
      </c>
    </row>
    <row r="9" spans="1:3" ht="15" customHeight="1">
      <c r="B9" s="9" t="s">
        <v>107</v>
      </c>
      <c r="C9" s="67">
        <v>0.13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0.73299999999999998</v>
      </c>
    </row>
    <row r="12" spans="1:3" ht="15" customHeight="1">
      <c r="B12" s="7" t="s">
        <v>109</v>
      </c>
      <c r="C12" s="66">
        <v>0.14000000000000001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0.35039999999999999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30.8</v>
      </c>
      <c r="D38" s="17"/>
      <c r="E38" s="18"/>
    </row>
    <row r="39" spans="1:5" ht="15" customHeight="1">
      <c r="B39" s="16" t="s">
        <v>90</v>
      </c>
      <c r="C39" s="68">
        <v>37.6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0.12659999999999999</v>
      </c>
      <c r="D46" s="17"/>
    </row>
    <row r="47" spans="1:5" ht="15.75" customHeight="1">
      <c r="B47" s="16" t="s">
        <v>12</v>
      </c>
      <c r="C47" s="67">
        <v>0.17960000000000001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2.0903290759899926</v>
      </c>
      <c r="D51" s="17"/>
    </row>
    <row r="52" spans="1:4" ht="15" customHeight="1">
      <c r="B52" s="16" t="s">
        <v>125</v>
      </c>
      <c r="C52" s="65">
        <v>1.91456994792</v>
      </c>
    </row>
    <row r="53" spans="1:4" ht="15.75" customHeight="1">
      <c r="B53" s="16" t="s">
        <v>126</v>
      </c>
      <c r="C53" s="65">
        <v>1.91456994792</v>
      </c>
    </row>
    <row r="54" spans="1:4" ht="15.75" customHeight="1">
      <c r="B54" s="16" t="s">
        <v>127</v>
      </c>
      <c r="C54" s="65">
        <v>1.3075594395299999</v>
      </c>
    </row>
    <row r="55" spans="1:4" ht="15.75" customHeight="1">
      <c r="B55" s="16" t="s">
        <v>128</v>
      </c>
      <c r="C55" s="65">
        <v>1.3075594395299999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0.4505712039352282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0.14586000000000002</v>
      </c>
      <c r="E3" s="26">
        <f>frac_mam_12_23months * 2.6</f>
        <v>0.11491999999999999</v>
      </c>
      <c r="F3" s="26">
        <f>frac_mam_24_59months * 2.6</f>
        <v>5.7980000000000004E-2</v>
      </c>
    </row>
    <row r="4" spans="1:6" ht="15.75" customHeight="1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6.9940000000000002E-2</v>
      </c>
      <c r="E4" s="26">
        <f>frac_sam_12_23months * 2.6</f>
        <v>5.4600000000000003E-2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>
      <c r="A3" s="92">
        <f t="shared" ref="A3:A40" si="2">IF($A$2+ROW(A3)-2&lt;=end_year,A2+1,"")</f>
        <v>2020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>
      <c r="A4" s="92">
        <f t="shared" si="2"/>
        <v>2021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>
      <c r="A5" s="92">
        <f t="shared" si="2"/>
        <v>2022</v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8.3443785749999999E-2</v>
      </c>
    </row>
    <row r="4" spans="1:8" ht="15.75" customHeight="1">
      <c r="B4" s="24" t="s">
        <v>7</v>
      </c>
      <c r="C4" s="76">
        <v>0.19215708982329743</v>
      </c>
    </row>
    <row r="5" spans="1:8" ht="15.75" customHeight="1">
      <c r="B5" s="24" t="s">
        <v>8</v>
      </c>
      <c r="C5" s="76">
        <v>8.7737112922844376E-2</v>
      </c>
    </row>
    <row r="6" spans="1:8" ht="15.75" customHeight="1">
      <c r="B6" s="24" t="s">
        <v>10</v>
      </c>
      <c r="C6" s="76">
        <v>0.10129418443181418</v>
      </c>
    </row>
    <row r="7" spans="1:8" ht="15.75" customHeight="1">
      <c r="B7" s="24" t="s">
        <v>13</v>
      </c>
      <c r="C7" s="76">
        <v>0.17061725394971122</v>
      </c>
    </row>
    <row r="8" spans="1:8" ht="15.75" customHeight="1">
      <c r="B8" s="24" t="s">
        <v>14</v>
      </c>
      <c r="C8" s="76">
        <v>5.7325985315705998E-4</v>
      </c>
    </row>
    <row r="9" spans="1:8" ht="15.75" customHeight="1">
      <c r="B9" s="24" t="s">
        <v>27</v>
      </c>
      <c r="C9" s="76">
        <v>4.9525601836962155E-2</v>
      </c>
    </row>
    <row r="10" spans="1:8" ht="15.75" customHeight="1">
      <c r="B10" s="24" t="s">
        <v>15</v>
      </c>
      <c r="C10" s="76">
        <v>0.3146517114322136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2.2400000000000003E-2</v>
      </c>
    </row>
    <row r="28" spans="1:8" ht="15.75" customHeight="1">
      <c r="B28" s="24" t="s">
        <v>40</v>
      </c>
      <c r="C28" s="76">
        <v>0.1057</v>
      </c>
    </row>
    <row r="29" spans="1:8" ht="15.75" customHeight="1">
      <c r="B29" s="24" t="s">
        <v>41</v>
      </c>
      <c r="C29" s="76">
        <v>0.1067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9.820000000000001E-2</v>
      </c>
    </row>
    <row r="32" spans="1:8" ht="15.75" customHeight="1">
      <c r="B32" s="24" t="s">
        <v>44</v>
      </c>
      <c r="C32" s="76">
        <v>3.9100000000000003E-2</v>
      </c>
    </row>
    <row r="33" spans="2:3" ht="15.75" customHeight="1">
      <c r="B33" s="24" t="s">
        <v>45</v>
      </c>
      <c r="C33" s="76">
        <v>9.1400000000000009E-2</v>
      </c>
    </row>
    <row r="34" spans="2:3" ht="15.75" customHeight="1">
      <c r="B34" s="24" t="s">
        <v>46</v>
      </c>
      <c r="C34" s="76">
        <v>0.4395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0.52829999999999999</v>
      </c>
      <c r="F2" s="77">
        <v>0.32079999999999997</v>
      </c>
      <c r="G2" s="77">
        <v>0.28889999999999999</v>
      </c>
    </row>
    <row r="3" spans="1:15" ht="15.75" customHeight="1">
      <c r="A3" s="5"/>
      <c r="B3" s="11" t="s">
        <v>118</v>
      </c>
      <c r="C3" s="77">
        <v>0.21359999999999998</v>
      </c>
      <c r="D3" s="77">
        <v>0.21359999999999998</v>
      </c>
      <c r="E3" s="77">
        <v>0.24739999999999998</v>
      </c>
      <c r="F3" s="77">
        <v>0.27929999999999999</v>
      </c>
      <c r="G3" s="77">
        <v>0.30820000000000003</v>
      </c>
    </row>
    <row r="4" spans="1:15" ht="15.75" customHeight="1">
      <c r="A4" s="5"/>
      <c r="B4" s="11" t="s">
        <v>116</v>
      </c>
      <c r="C4" s="78">
        <v>0.11119999999999999</v>
      </c>
      <c r="D4" s="78">
        <v>0.11119999999999999</v>
      </c>
      <c r="E4" s="78">
        <v>0.13769999999999999</v>
      </c>
      <c r="F4" s="78">
        <v>0.22969999999999999</v>
      </c>
      <c r="G4" s="78">
        <v>0.24100000000000002</v>
      </c>
    </row>
    <row r="5" spans="1:15" ht="15.75" customHeight="1">
      <c r="A5" s="5"/>
      <c r="B5" s="11" t="s">
        <v>119</v>
      </c>
      <c r="C5" s="78">
        <v>7.5999999999999998E-2</v>
      </c>
      <c r="D5" s="78">
        <v>7.5999999999999998E-2</v>
      </c>
      <c r="E5" s="78">
        <v>8.6699999999999999E-2</v>
      </c>
      <c r="F5" s="78">
        <v>0.17010000000000003</v>
      </c>
      <c r="G5" s="78">
        <v>0.1618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0.76480000000000004</v>
      </c>
      <c r="F8" s="77">
        <v>0.79569999999999996</v>
      </c>
      <c r="G8" s="77">
        <v>0.86569999999999991</v>
      </c>
    </row>
    <row r="9" spans="1:15" ht="15.75" customHeight="1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>
      <c r="B10" s="7" t="s">
        <v>122</v>
      </c>
      <c r="C10" s="78">
        <v>4.6900000000000004E-2</v>
      </c>
      <c r="D10" s="78">
        <v>4.6900000000000004E-2</v>
      </c>
      <c r="E10" s="78">
        <v>5.6100000000000004E-2</v>
      </c>
      <c r="F10" s="78">
        <v>4.4199999999999996E-2</v>
      </c>
      <c r="G10" s="78">
        <v>2.23E-2</v>
      </c>
    </row>
    <row r="11" spans="1:15" ht="15.75" customHeight="1">
      <c r="B11" s="7" t="s">
        <v>123</v>
      </c>
      <c r="C11" s="78">
        <v>3.1E-2</v>
      </c>
      <c r="D11" s="78">
        <v>3.1E-2</v>
      </c>
      <c r="E11" s="78">
        <v>2.69E-2</v>
      </c>
      <c r="F11" s="78">
        <v>2.1000000000000001E-2</v>
      </c>
      <c r="G11" s="78">
        <v>1.04E-2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0.30353999999999998</v>
      </c>
      <c r="M14" s="80">
        <v>0.30353999999999998</v>
      </c>
      <c r="N14" s="80">
        <v>0.30353999999999998</v>
      </c>
      <c r="O14" s="80">
        <v>0.30353999999999998</v>
      </c>
    </row>
    <row r="15" spans="1:15" ht="15.75" customHeight="1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0.13676638324249915</v>
      </c>
      <c r="M15" s="77">
        <f t="shared" si="0"/>
        <v>0.13676638324249915</v>
      </c>
      <c r="N15" s="77">
        <f t="shared" si="0"/>
        <v>0.13676638324249915</v>
      </c>
      <c r="O15" s="77">
        <f t="shared" si="0"/>
        <v>0.13676638324249915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>
        <v>0.36509999999999998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4.9199999999999994E-2</v>
      </c>
      <c r="D4" s="28">
        <v>4.9000000000000002E-2</v>
      </c>
      <c r="E4" s="28">
        <v>4.8899999999999999E-2</v>
      </c>
      <c r="F4" s="28">
        <v>4.8899999999999999E-2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0.30353999999999998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22.620999999999999</v>
      </c>
      <c r="D13" s="28">
        <v>21.32</v>
      </c>
      <c r="E13" s="28">
        <v>20.135999999999999</v>
      </c>
      <c r="F13" s="28">
        <v>19.279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75.762459741294762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40.277595090905891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692.41497754805209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1.948123472199554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1.877060805387784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1.877060805387784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1.877060805387784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1.877060805387784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13.409894534701802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13.409894534701802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1.1166603345971493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15.878970056306116</v>
      </c>
      <c r="E18" s="86" t="s">
        <v>201</v>
      </c>
    </row>
    <row r="19" spans="1:5" ht="15.75" customHeight="1">
      <c r="A19" s="53" t="s">
        <v>174</v>
      </c>
      <c r="B19" s="85">
        <v>0.45500000000000002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16.240204677311851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23.349725533539807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4.5279095940423639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18.982269813808944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19.19542214773287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6.1138421578617166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10.010054663486137</v>
      </c>
      <c r="E27" s="86" t="s">
        <v>201</v>
      </c>
    </row>
    <row r="28" spans="1:5" ht="15.75" customHeight="1">
      <c r="A28" s="53" t="s">
        <v>84</v>
      </c>
      <c r="B28" s="85">
        <v>0.42899999999999999</v>
      </c>
      <c r="C28" s="85">
        <v>0.95</v>
      </c>
      <c r="D28" s="86">
        <v>1.1256396465636616</v>
      </c>
      <c r="E28" s="86" t="s">
        <v>201</v>
      </c>
    </row>
    <row r="29" spans="1:5" ht="15.75" customHeight="1">
      <c r="A29" s="53" t="s">
        <v>58</v>
      </c>
      <c r="B29" s="85">
        <v>0.45500000000000002</v>
      </c>
      <c r="C29" s="85">
        <v>0.95</v>
      </c>
      <c r="D29" s="86">
        <v>154.12104998731232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210.0403896670712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210.0403896670712</v>
      </c>
      <c r="E31" s="86" t="s">
        <v>201</v>
      </c>
    </row>
    <row r="32" spans="1:5" ht="15.75" customHeight="1">
      <c r="A32" s="53" t="s">
        <v>28</v>
      </c>
      <c r="B32" s="85">
        <v>0.83</v>
      </c>
      <c r="C32" s="85">
        <v>0.95</v>
      </c>
      <c r="D32" s="86">
        <v>2.4385423103594888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0.77300000000000002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0.90300000000000002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0.81700000000000006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2.2494032897944334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2.4596659029691801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2020-08-29T00:00:08Z</dcterms:modified>
</cp:coreProperties>
</file>